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75" yWindow="0" windowWidth="19320" windowHeight="12330" activeTab="1"/>
  </bookViews>
  <sheets>
    <sheet name="Form1_Lösemittelbilanz_16" sheetId="1" r:id="rId1"/>
    <sheet name="Form1a_Reiniger_16" sheetId="2" r:id="rId2"/>
    <sheet name="Form2_Massnahmen_16" sheetId="3" r:id="rId3"/>
    <sheet name="Form3_Anlagen_16" sheetId="4" r:id="rId4"/>
  </sheets>
  <definedNames>
    <definedName name="_xlnm.Print_Area" localSheetId="1">Form1a_Reiniger_16!$A$1:$V$48</definedName>
    <definedName name="_xlnm.Print_Area" localSheetId="2">Form2_Massnahmen_16!$A$1:$F$99</definedName>
    <definedName name="_xlnm.Print_Area" localSheetId="3">Form3_Anlagen_16!$A$1:$AH$81</definedName>
    <definedName name="Z_84ED10BC_FC73_46A8_8438_FFFC606883F4_.wvu.PrintArea" localSheetId="1" hidden="1">Form1a_Reiniger_16!$A$1:$V$48</definedName>
    <definedName name="Z_84ED10BC_FC73_46A8_8438_FFFC606883F4_.wvu.PrintArea" localSheetId="2" hidden="1">Form2_Massnahmen_16!$A$1:$F$99</definedName>
    <definedName name="Z_84ED10BC_FC73_46A8_8438_FFFC606883F4_.wvu.PrintArea" localSheetId="3" hidden="1">Form3_Anlagen_16!$A$1:$AH$81</definedName>
  </definedNames>
  <calcPr calcId="145621"/>
  <customWorkbookViews>
    <customWorkbookView name="cl - Persönliche Ansicht" guid="{84ED10BC-FC73-46A8-8438-FFFC606883F4}" mergeInterval="0" personalView="1" maximized="1" windowWidth="1020" windowHeight="552" activeSheetId="1"/>
  </customWorkbookViews>
</workbook>
</file>

<file path=xl/calcChain.xml><?xml version="1.0" encoding="utf-8"?>
<calcChain xmlns="http://schemas.openxmlformats.org/spreadsheetml/2006/main">
  <c r="C38" i="1" l="1"/>
  <c r="C39" i="1"/>
  <c r="L38" i="1"/>
  <c r="O38" i="1" s="1"/>
  <c r="F79" i="1" l="1"/>
  <c r="L53" i="1" l="1"/>
  <c r="L52" i="1"/>
  <c r="C50" i="1"/>
  <c r="O53" i="1"/>
  <c r="C14" i="1"/>
  <c r="L14" i="1"/>
  <c r="O14" i="1"/>
  <c r="C15" i="1"/>
  <c r="L15" i="1"/>
  <c r="O15" i="1"/>
  <c r="C16" i="1"/>
  <c r="L16" i="1"/>
  <c r="O16" i="1"/>
  <c r="C17" i="1"/>
  <c r="L17" i="1"/>
  <c r="O17" i="1" s="1"/>
  <c r="C18" i="1"/>
  <c r="L18" i="1"/>
  <c r="O18" i="1"/>
  <c r="C19" i="1"/>
  <c r="L19" i="1"/>
  <c r="O19" i="1"/>
  <c r="C20" i="1"/>
  <c r="L20" i="1"/>
  <c r="O20" i="1"/>
  <c r="C21" i="1"/>
  <c r="L21" i="1"/>
  <c r="O21" i="1"/>
  <c r="C22" i="1"/>
  <c r="L22" i="1"/>
  <c r="O22" i="1"/>
  <c r="I31" i="2"/>
  <c r="F26" i="1"/>
  <c r="L26" i="1" s="1"/>
  <c r="L31" i="2"/>
  <c r="F29" i="1"/>
  <c r="L36" i="1"/>
  <c r="O36" i="1"/>
  <c r="C37" i="1"/>
  <c r="L37" i="1"/>
  <c r="O37" i="1"/>
  <c r="C43" i="1"/>
  <c r="L43" i="1"/>
  <c r="O43" i="1"/>
  <c r="C44" i="1"/>
  <c r="L44" i="1"/>
  <c r="O48" i="1" s="1"/>
  <c r="O44" i="1"/>
  <c r="C48" i="1"/>
  <c r="L48" i="1"/>
  <c r="C49" i="1"/>
  <c r="L49" i="1"/>
  <c r="O49" i="1"/>
  <c r="C51" i="1"/>
  <c r="C52" i="1"/>
  <c r="O52" i="1"/>
  <c r="C57" i="1"/>
  <c r="L57" i="1"/>
  <c r="O57" i="1" s="1"/>
  <c r="C58" i="1"/>
  <c r="L58" i="1"/>
  <c r="O58" i="1"/>
  <c r="C59" i="1"/>
  <c r="L63" i="1"/>
  <c r="O63" i="1" s="1"/>
  <c r="F66" i="1"/>
  <c r="C73" i="1"/>
  <c r="C74" i="1"/>
  <c r="C75" i="1"/>
  <c r="C76" i="1"/>
  <c r="C4" i="2"/>
  <c r="B4" i="3"/>
  <c r="D4" i="4"/>
  <c r="L66" i="1" l="1"/>
  <c r="O66" i="1" s="1"/>
  <c r="L32" i="1"/>
  <c r="O32" i="1"/>
  <c r="O69" i="1" s="1"/>
  <c r="L69" i="1"/>
  <c r="L79" i="1" s="1"/>
  <c r="F32" i="1"/>
  <c r="F69" i="1" s="1"/>
</calcChain>
</file>

<file path=xl/comments1.xml><?xml version="1.0" encoding="utf-8"?>
<comments xmlns="http://schemas.openxmlformats.org/spreadsheetml/2006/main">
  <authors>
    <author>cl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Eintrag wird auf allen Formularen generiert.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Eintrag wird auf allen Formularen generiert.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tragen Sie in dieser Spalte die Verbrachsmenge in kg pro Erhebungsjahr der angewendeten Produkte in Ihrem Betrieb ein.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Die Daten in dieser Spalte werden aufgrund Ihrer Angaben aus der Spalte "Verbrauchsmenge" automatisch berechnet.</t>
        </r>
      </text>
    </comment>
    <comment ref="O1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Die Daten in dieser Spalte werden aufgrund Ihrer Angaben aus der Spalte "Verbrauchsmenge" automatisch berechnet.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Automatischer Übertrag aus Formular "1a"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Automatischer Übertrag aus Formular "1a"</t>
        </r>
      </text>
    </comment>
    <comment ref="I38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  <comment ref="I5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  <comment ref="I63" authorId="0">
      <text>
        <r>
          <rPr>
            <b/>
            <sz val="8"/>
            <color indexed="81"/>
            <rFont val="Tahoma"/>
            <family val="2"/>
          </rPr>
          <t>Info:</t>
        </r>
        <r>
          <rPr>
            <sz val="8"/>
            <color indexed="81"/>
            <rFont val="Tahoma"/>
            <family val="2"/>
          </rPr>
          <t xml:space="preserve">
Bitte Anteil VOC in Prozent (%) eintragen.</t>
        </r>
      </text>
    </comment>
  </commentList>
</comments>
</file>

<file path=xl/sharedStrings.xml><?xml version="1.0" encoding="utf-8"?>
<sst xmlns="http://schemas.openxmlformats.org/spreadsheetml/2006/main" count="404" uniqueCount="166">
  <si>
    <t>Für das jeweilige Druckverfahren</t>
  </si>
  <si>
    <t>geeignete Massnahmen gemäss Beilage</t>
  </si>
  <si>
    <t>Datum:</t>
  </si>
  <si>
    <t>Druckfarbe gesamt</t>
    <phoneticPr fontId="10" type="noConversion"/>
  </si>
  <si>
    <t>6 + 9</t>
    <phoneticPr fontId="10" type="noConversion"/>
  </si>
  <si>
    <t>Produkte mit einem Siedepunkt &gt; 150 °C und einem Dampfdruck &lt; 1 mbar. Bei wasserhaltigen Produkten gelten diese Bedingungen für die organischen Anteile des Produkts.</t>
  </si>
  <si>
    <t>siedend</t>
  </si>
  <si>
    <t>Ziff. 2</t>
  </si>
  <si>
    <r>
      <t>Siedepunkt</t>
    </r>
    <r>
      <rPr>
        <sz val="8"/>
        <rFont val="Arial"/>
        <family val="2"/>
      </rPr>
      <t xml:space="preserve"> &gt; </t>
    </r>
    <r>
      <rPr>
        <b/>
        <i/>
        <sz val="8"/>
        <rFont val="Arial"/>
        <family val="2"/>
      </rPr>
      <t xml:space="preserve">150° C und Dampfdruck </t>
    </r>
    <r>
      <rPr>
        <b/>
        <sz val="8"/>
        <rFont val="Arial"/>
        <family val="2"/>
      </rPr>
      <t>&lt;</t>
    </r>
    <r>
      <rPr>
        <b/>
        <i/>
        <sz val="8"/>
        <rFont val="Arial"/>
        <family val="2"/>
      </rPr>
      <t xml:space="preserve"> 1 mbar</t>
    </r>
  </si>
  <si>
    <t xml:space="preserve">Flüchtige organische Verbindungen mit einem Siedepunkt &lt; 240 °C oder einem Dampfdruck  &gt; 0,1 mbar </t>
  </si>
  <si>
    <t>Lösemittel-Rückgewinnung (kg)</t>
  </si>
  <si>
    <t>Gesamtmenge Farbe (6.1+6.2+6.3+9) in kg</t>
  </si>
  <si>
    <t>Beim externen Recycling muss der VOC-Anteil</t>
  </si>
  <si>
    <t xml:space="preserve"> </t>
  </si>
  <si>
    <t>Materialeinkauf und Verbrauch</t>
  </si>
  <si>
    <t>Verbrauchsmenge</t>
  </si>
  <si>
    <t>Richtwert</t>
  </si>
  <si>
    <t>VOC-Anteil</t>
  </si>
  <si>
    <t>in kg/Jahr</t>
  </si>
  <si>
    <t>kg/Jahr</t>
  </si>
  <si>
    <t>Firma:</t>
  </si>
  <si>
    <t>1a</t>
  </si>
  <si>
    <t>Beilage zu Blatt 1</t>
  </si>
  <si>
    <t>Summe Reiniger</t>
  </si>
  <si>
    <t>Übertrag auf Lösemittelbilanz (Blatt 1)</t>
  </si>
  <si>
    <t>nach genauer VOC-Analyse angegeben werden.</t>
  </si>
  <si>
    <t>In diesem Formular sind nur Reinigungsmittel aufzuführen, welche unter Ziffer 2 und 3 des Blattes 1 „Lösemittelbilanz“ fallen.</t>
  </si>
  <si>
    <t>auto-Berechnung</t>
  </si>
  <si>
    <t>bitte ausfüllen</t>
  </si>
  <si>
    <t>In Vereinbarung bewertet mit</t>
  </si>
  <si>
    <t>*Hoch-</t>
  </si>
  <si>
    <t>Liste</t>
  </si>
  <si>
    <t>Gesamtmenge VOC-Anteil  - Lösemittel-Rückgewinnung</t>
  </si>
  <si>
    <t>ja / nein</t>
  </si>
  <si>
    <t>1 - 8</t>
  </si>
  <si>
    <t>4 - 8</t>
  </si>
  <si>
    <t>1 - 3</t>
  </si>
  <si>
    <t>*Hochsiedende Produkte</t>
  </si>
  <si>
    <t>Produkt</t>
  </si>
  <si>
    <t>abgabefrei</t>
  </si>
  <si>
    <t xml:space="preserve">VOC- </t>
  </si>
  <si>
    <t>**Viscom-Liste</t>
  </si>
  <si>
    <t>**Viscom-</t>
  </si>
  <si>
    <t>Rollenoffset</t>
  </si>
  <si>
    <t>Tiefdruck</t>
  </si>
  <si>
    <t>Sieb- / Flexo- / Buchdruck</t>
  </si>
  <si>
    <t>Andere Anlagen</t>
  </si>
  <si>
    <r>
      <t xml:space="preserve">Hochsiedende Produkte                       </t>
    </r>
    <r>
      <rPr>
        <sz val="7"/>
        <color indexed="10"/>
        <rFont val="Arial"/>
        <family val="2"/>
      </rPr>
      <t>gemäss Beilage 1a</t>
    </r>
  </si>
  <si>
    <t>VOC-abgabepflichtig nach VOC-Anteil</t>
  </si>
  <si>
    <t>VOC-abgabefrei</t>
  </si>
  <si>
    <r>
      <t>**</t>
    </r>
    <r>
      <rPr>
        <sz val="10"/>
        <rFont val="Arial"/>
        <family val="2"/>
      </rPr>
      <t xml:space="preserve">siehe: </t>
    </r>
    <r>
      <rPr>
        <u/>
        <sz val="10"/>
        <color indexed="12"/>
        <rFont val="Arial"/>
        <family val="2"/>
      </rPr>
      <t>www.voc-arm-drucken.ch</t>
    </r>
    <r>
      <rPr>
        <sz val="10"/>
        <rFont val="Arial"/>
        <family val="2"/>
      </rPr>
      <t>; wenn NEIN, Siedepunkt und Dampfdruck des Produktes eintragen</t>
    </r>
  </si>
  <si>
    <r>
      <t xml:space="preserve">¨ </t>
    </r>
    <r>
      <rPr>
        <sz val="8"/>
        <rFont val="Arial"/>
        <family val="2"/>
      </rPr>
      <t xml:space="preserve">Abluftreinigung         </t>
    </r>
    <r>
      <rPr>
        <sz val="8"/>
        <rFont val="Wingdings"/>
        <charset val="2"/>
      </rPr>
      <t xml:space="preserve">¨ </t>
    </r>
    <r>
      <rPr>
        <sz val="8"/>
        <rFont val="Arial"/>
        <family val="2"/>
      </rPr>
      <t>Abfälle mit VOC-Analyse</t>
    </r>
  </si>
  <si>
    <r>
      <t xml:space="preserve">¨ </t>
    </r>
    <r>
      <rPr>
        <sz val="10"/>
        <rFont val="Arial"/>
        <family val="2"/>
      </rPr>
      <t xml:space="preserve">/   </t>
    </r>
    <r>
      <rPr>
        <sz val="10"/>
        <rFont val="Wingdings"/>
        <charset val="2"/>
      </rPr>
      <t>¨</t>
    </r>
  </si>
  <si>
    <r>
      <t>¨</t>
    </r>
    <r>
      <rPr>
        <sz val="10"/>
        <rFont val="Arial"/>
        <family val="2"/>
      </rPr>
      <t>/</t>
    </r>
    <r>
      <rPr>
        <sz val="10"/>
        <rFont val="Wingdings"/>
        <charset val="2"/>
      </rPr>
      <t>¨</t>
    </r>
  </si>
  <si>
    <t>Digitaldruck</t>
  </si>
  <si>
    <t>Offsetdruck - Reinigungsarbeiten</t>
  </si>
  <si>
    <t>Maschinen Handreinigung</t>
  </si>
  <si>
    <t>mit hochsiedenden Reinigungsmitteln</t>
  </si>
  <si>
    <t>mit VOC-freien Reinigungsmitteln</t>
  </si>
  <si>
    <t>Automatische Waschanlagen</t>
  </si>
  <si>
    <t>Farbwalzen, Gummituch, Gegendruck</t>
  </si>
  <si>
    <t>Welche Mittel werden eingesetzt?</t>
  </si>
  <si>
    <t>a)  Lösemittel-Rückgewinnungsanlage</t>
  </si>
  <si>
    <t>Separate Lackiermaschinen</t>
  </si>
  <si>
    <t>Kaschieranlagen</t>
  </si>
  <si>
    <t>Andere Anlagen mit Lösemitteleinsatz</t>
  </si>
  <si>
    <t>Allgemeine unterstützende Massnahmen</t>
  </si>
  <si>
    <t>Verantwortliche Person</t>
  </si>
  <si>
    <t>VOC-Reduzierung als Unternehmensziel</t>
  </si>
  <si>
    <t>Umwelt- / Qualitäts-Management (ISO 9001, ISO 14001, EMAS, ...)</t>
  </si>
  <si>
    <t>Ausgabe verbindlicher Betriebsanweisungen</t>
  </si>
  <si>
    <t>Regelmässige Mitarbeiterinformation und -schulung</t>
  </si>
  <si>
    <t>Festgelegte Zuständigkeiten für die Eigenkontrolle</t>
  </si>
  <si>
    <t>Kundeninformation</t>
  </si>
  <si>
    <t>Andere Massnahmen</t>
  </si>
  <si>
    <t>Massnahmen im technischen Bereich</t>
  </si>
  <si>
    <t>Auf welchen Maschinen ?</t>
  </si>
  <si>
    <t>Beginn (Datum)</t>
  </si>
  <si>
    <t>Ständig / Versuch</t>
  </si>
  <si>
    <t>b)  Externes Recycling</t>
  </si>
  <si>
    <t>Offsetdruck - Alkoholreduktion</t>
  </si>
  <si>
    <t>Regelmässige IPA-Konzentrations-</t>
  </si>
  <si>
    <t>messung und Protokollierung</t>
  </si>
  <si>
    <t>a)</t>
  </si>
  <si>
    <t>Ärometer (Spindel) unter Berück-</t>
  </si>
  <si>
    <t>sichtigung der Dichte der Feuch-</t>
  </si>
  <si>
    <t>mittelzusätze (Korrekturtabelle)</t>
  </si>
  <si>
    <t>b)</t>
  </si>
  <si>
    <t>Andere Messverfahren / -geräte</t>
  </si>
  <si>
    <t>(Verfahren / Geräte angeben)</t>
  </si>
  <si>
    <t>Feuchtwasseraufbereitungsanlage</t>
  </si>
  <si>
    <t>an der Maschine</t>
  </si>
  <si>
    <t>Alkoholersatz- bzw. Reduktionsmittel</t>
  </si>
  <si>
    <t>Keramik- oder andere Feuchtwalzen</t>
  </si>
  <si>
    <t>Direktfilmfeuchtwerke</t>
  </si>
  <si>
    <t>Brauchwasseraufbereitung (Umkehrosmose)</t>
  </si>
  <si>
    <t>Wasserloser Offset (Toray)</t>
  </si>
  <si>
    <t>Sieb- / Flexo- / Tiefdruck</t>
  </si>
  <si>
    <r>
      <t>Lösemittelbilanz</t>
    </r>
    <r>
      <rPr>
        <b/>
        <sz val="9"/>
        <rFont val="Arial"/>
        <family val="2"/>
      </rPr>
      <t xml:space="preserve"> </t>
    </r>
  </si>
  <si>
    <r>
      <t xml:space="preserve">Siedepunkt </t>
    </r>
    <r>
      <rPr>
        <i/>
        <sz val="8"/>
        <rFont val="Arial"/>
        <family val="2"/>
      </rPr>
      <t>&lt;</t>
    </r>
    <r>
      <rPr>
        <b/>
        <i/>
        <sz val="8"/>
        <rFont val="Arial"/>
        <family val="2"/>
      </rPr>
      <t xml:space="preserve"> 150° C oder Dampfdruck</t>
    </r>
    <r>
      <rPr>
        <i/>
        <sz val="8"/>
        <rFont val="Arial"/>
        <family val="2"/>
      </rPr>
      <t xml:space="preserve"> &gt;</t>
    </r>
    <r>
      <rPr>
        <b/>
        <i/>
        <sz val="8"/>
        <rFont val="Arial"/>
        <family val="2"/>
      </rPr>
      <t xml:space="preserve"> 1 mbar</t>
    </r>
  </si>
  <si>
    <t>Druck- und Beschichtungsanlagen</t>
  </si>
  <si>
    <t xml:space="preserve"> Massnahmen zur Reduktion der VOC-Emissionen</t>
  </si>
  <si>
    <t>Hochsiedende und VOC-freie Reiniger</t>
  </si>
  <si>
    <t>Produktename</t>
  </si>
  <si>
    <t>Lieferant</t>
  </si>
  <si>
    <t xml:space="preserve">Verbrauchsmenge in </t>
  </si>
  <si>
    <t>Angaben aus</t>
  </si>
  <si>
    <t>Sicherheitsdatenblatt</t>
  </si>
  <si>
    <t>Siede-</t>
  </si>
  <si>
    <t>Dampf-</t>
  </si>
  <si>
    <t>punkt</t>
  </si>
  <si>
    <t>druck</t>
  </si>
  <si>
    <t>Wert MIT</t>
  </si>
  <si>
    <t>Temp.</t>
  </si>
  <si>
    <t>Masseinh.</t>
  </si>
  <si>
    <t>(°C)</t>
  </si>
  <si>
    <t>angeben</t>
  </si>
  <si>
    <t>Flüchtige organische Verbindungen mit einem Siedepunkt &lt; 240 °C oder einem Dampfdruck &gt; 0,1 mbar (analog der Verordnung über die VOC-Lenkungsabgabe, VOCV).</t>
  </si>
  <si>
    <t>Anteil VOC in %</t>
  </si>
  <si>
    <t xml:space="preserve">  </t>
  </si>
  <si>
    <t>Reinigungsmittel gesamt</t>
  </si>
  <si>
    <t>Feuchtwasserzusätze Offsetdruck</t>
  </si>
  <si>
    <t>Lacke mit Lösemittelanteil</t>
  </si>
  <si>
    <t>Kaschierkleber</t>
  </si>
  <si>
    <t>Andere lösemittelhaltige Produkte</t>
  </si>
  <si>
    <t>Insgesamt</t>
  </si>
  <si>
    <t>Gesamtmenge / Kosten</t>
  </si>
  <si>
    <t>Offsetfarben (mit 0 % VOC-Anteil bewertet)</t>
  </si>
  <si>
    <t>Leichtflüchtige Reiniger</t>
  </si>
  <si>
    <t>Bewertungskennzahl</t>
  </si>
  <si>
    <t>Formel zur Ermittlung der Bewertungskennzahl:</t>
  </si>
  <si>
    <t>(Definition analog der Verordnung über die VOC-Lenkungsabgabe, VOCV)</t>
  </si>
  <si>
    <r>
      <t>4.1  Isopropylalkohol</t>
    </r>
    <r>
      <rPr>
        <sz val="7"/>
        <rFont val="Arial"/>
        <family val="2"/>
      </rPr>
      <t xml:space="preserve"> (IPA) oder andere Alkohole (z.B. ISO 800)</t>
    </r>
  </si>
  <si>
    <t>VOC;</t>
  </si>
  <si>
    <t>VOC-Reduktion in der Druckindustrie</t>
  </si>
  <si>
    <t>VOC-Abgabe ab 1.1.2003</t>
  </si>
  <si>
    <r>
      <t>VOC-abgabefreie</t>
    </r>
    <r>
      <rPr>
        <b/>
        <sz val="7"/>
        <rFont val="Arial"/>
        <family val="2"/>
      </rPr>
      <t xml:space="preserve">  </t>
    </r>
    <r>
      <rPr>
        <b/>
        <sz val="8"/>
        <rFont val="Arial"/>
        <family val="2"/>
      </rPr>
      <t>Produkte</t>
    </r>
    <r>
      <rPr>
        <sz val="8"/>
        <rFont val="Arial"/>
        <family val="2"/>
      </rPr>
      <t xml:space="preserve">                 </t>
    </r>
    <r>
      <rPr>
        <sz val="7"/>
        <color indexed="10"/>
        <rFont val="Arial"/>
        <family val="2"/>
      </rPr>
      <t>gemäss Beilage 1a</t>
    </r>
  </si>
  <si>
    <t>Ziff. 3</t>
  </si>
  <si>
    <t>Legende</t>
  </si>
  <si>
    <t>VOC</t>
  </si>
  <si>
    <t>Technische Angaben</t>
  </si>
  <si>
    <t>Format</t>
  </si>
  <si>
    <t>Ausstattung</t>
  </si>
  <si>
    <t>Abluft</t>
  </si>
  <si>
    <t>Bemerkungen</t>
  </si>
  <si>
    <t>Waschanlagen</t>
  </si>
  <si>
    <t>TNV, Ad-/Absorbtion, KNV, Andere</t>
  </si>
  <si>
    <t>Druckwerke</t>
  </si>
  <si>
    <t>Alkoholfeuchtwerke</t>
  </si>
  <si>
    <t>Gummituch</t>
  </si>
  <si>
    <t>Gegendruck</t>
  </si>
  <si>
    <t>Farbwalzen</t>
  </si>
  <si>
    <t>Trocknungsanlagen</t>
  </si>
  <si>
    <t>Anschluss an Abluftreinigung</t>
  </si>
  <si>
    <t>Verfahren unter Bemerkung</t>
  </si>
  <si>
    <t>oder in Beilage deklarieren</t>
  </si>
  <si>
    <t>Anzahl</t>
  </si>
  <si>
    <t>ja/nein</t>
  </si>
  <si>
    <t>Druckmaschinen</t>
  </si>
  <si>
    <t>Bogenoffset</t>
  </si>
  <si>
    <t>Flexodruck, Siebdruck, Digitaldruck</t>
  </si>
  <si>
    <t>6.5 Digitaldruckfarbe</t>
  </si>
  <si>
    <t>6.6 Sontige VOC-Freie Farben und Lack</t>
  </si>
  <si>
    <t>Erhebungsjahr 2018</t>
  </si>
  <si>
    <t>00.00.2019</t>
  </si>
  <si>
    <t xml:space="preserve">Bitte ankreuzen, wenn das Produkt auf der Viscom-Liste mit Ersatzprodukten zu finden ist. Zum öffnen der Liste bitte hier doppelklicken: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</si>
</sst>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Fr. &quot;0.00&quot; pro kg VOC&quot;"/>
  </numFmts>
  <fonts count="43" x14ac:knownFonts="1">
    <font>
      <sz val="10"/>
      <name val="Arial"/>
      <family val="2"/>
    </font>
    <font>
      <sz val="10"/>
      <name val="Arial"/>
      <family val="2"/>
    </font>
    <font>
      <b/>
      <sz val="10"/>
      <name val="Arial Rounded MT Bold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Rounded MT Bold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4"/>
      <name val="Symbol"/>
      <family val="1"/>
    </font>
    <font>
      <b/>
      <sz val="8"/>
      <name val="Symbol"/>
      <family val="1"/>
    </font>
    <font>
      <b/>
      <u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9"/>
      <name val="Arial"/>
      <family val="2"/>
    </font>
    <font>
      <sz val="7"/>
      <color indexed="10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9"/>
      <color indexed="12"/>
      <name val="Arial"/>
      <family val="2"/>
    </font>
    <font>
      <sz val="8"/>
      <name val="Wingdings"/>
      <charset val="2"/>
    </font>
    <font>
      <sz val="10"/>
      <name val="Wingdings"/>
      <charset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5" fillId="2" borderId="0" xfId="0" applyFont="1" applyFill="1" applyBorder="1"/>
    <xf numFmtId="0" fontId="9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12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0" fillId="2" borderId="0" xfId="0" applyFill="1"/>
    <xf numFmtId="0" fontId="16" fillId="2" borderId="0" xfId="0" applyFont="1" applyFill="1"/>
    <xf numFmtId="0" fontId="9" fillId="2" borderId="7" xfId="0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/>
    <xf numFmtId="0" fontId="12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13" fillId="2" borderId="0" xfId="0" applyFont="1" applyFill="1" applyAlignment="1"/>
    <xf numFmtId="0" fontId="3" fillId="2" borderId="0" xfId="0" applyFont="1" applyFill="1"/>
    <xf numFmtId="0" fontId="9" fillId="2" borderId="0" xfId="0" applyFont="1" applyFill="1" applyBorder="1" applyAlignment="1">
      <alignment horizontal="center"/>
    </xf>
    <xf numFmtId="0" fontId="5" fillId="2" borderId="7" xfId="0" applyFont="1" applyFill="1" applyBorder="1"/>
    <xf numFmtId="0" fontId="12" fillId="2" borderId="0" xfId="0" applyFont="1" applyFill="1" applyAlignment="1">
      <alignment horizontal="center"/>
    </xf>
    <xf numFmtId="0" fontId="13" fillId="2" borderId="2" xfId="0" applyFont="1" applyFill="1" applyBorder="1"/>
    <xf numFmtId="0" fontId="13" fillId="2" borderId="0" xfId="0" applyFont="1" applyFill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" fontId="9" fillId="2" borderId="0" xfId="0" applyNumberFormat="1" applyFont="1" applyFill="1"/>
    <xf numFmtId="0" fontId="5" fillId="2" borderId="12" xfId="0" applyFont="1" applyFill="1" applyBorder="1"/>
    <xf numFmtId="0" fontId="5" fillId="2" borderId="13" xfId="0" applyFont="1" applyFill="1" applyBorder="1"/>
    <xf numFmtId="0" fontId="12" fillId="2" borderId="12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left"/>
    </xf>
    <xf numFmtId="49" fontId="9" fillId="2" borderId="0" xfId="0" applyNumberFormat="1" applyFont="1" applyFill="1"/>
    <xf numFmtId="0" fontId="0" fillId="2" borderId="0" xfId="0" applyFill="1" applyBorder="1"/>
    <xf numFmtId="0" fontId="4" fillId="2" borderId="0" xfId="0" applyFont="1" applyFill="1"/>
    <xf numFmtId="0" fontId="17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22" fillId="2" borderId="0" xfId="0" applyFont="1" applyFill="1"/>
    <xf numFmtId="0" fontId="6" fillId="2" borderId="0" xfId="0" applyFont="1" applyFill="1"/>
    <xf numFmtId="0" fontId="0" fillId="2" borderId="18" xfId="0" applyFill="1" applyBorder="1"/>
    <xf numFmtId="0" fontId="30" fillId="2" borderId="0" xfId="0" applyFont="1" applyFill="1"/>
    <xf numFmtId="0" fontId="30" fillId="2" borderId="1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9" xfId="0" applyFont="1" applyFill="1" applyBorder="1"/>
    <xf numFmtId="0" fontId="31" fillId="2" borderId="0" xfId="0" applyFont="1" applyFill="1"/>
    <xf numFmtId="0" fontId="5" fillId="2" borderId="19" xfId="0" applyFont="1" applyFill="1" applyBorder="1"/>
    <xf numFmtId="0" fontId="18" fillId="2" borderId="0" xfId="0" applyFont="1" applyFill="1"/>
    <xf numFmtId="1" fontId="9" fillId="2" borderId="7" xfId="0" applyNumberFormat="1" applyFont="1" applyFill="1" applyBorder="1"/>
    <xf numFmtId="0" fontId="3" fillId="2" borderId="0" xfId="0" applyFont="1" applyFill="1" applyBorder="1"/>
    <xf numFmtId="0" fontId="17" fillId="2" borderId="0" xfId="0" applyFont="1" applyFill="1"/>
    <xf numFmtId="0" fontId="16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166" fontId="13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/>
    <xf numFmtId="1" fontId="9" fillId="2" borderId="7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2" xfId="0" applyFont="1" applyFill="1" applyBorder="1"/>
    <xf numFmtId="0" fontId="13" fillId="4" borderId="0" xfId="0" applyFont="1" applyFill="1" applyBorder="1"/>
    <xf numFmtId="0" fontId="5" fillId="3" borderId="0" xfId="0" applyFont="1" applyFill="1"/>
    <xf numFmtId="0" fontId="5" fillId="4" borderId="0" xfId="0" applyFont="1" applyFill="1" applyBorder="1"/>
    <xf numFmtId="0" fontId="5" fillId="3" borderId="15" xfId="0" applyFont="1" applyFill="1" applyBorder="1"/>
    <xf numFmtId="0" fontId="5" fillId="3" borderId="17" xfId="0" applyFont="1" applyFill="1" applyBorder="1"/>
    <xf numFmtId="0" fontId="0" fillId="2" borderId="0" xfId="0" applyFill="1" applyAlignment="1">
      <alignment horizontal="center"/>
    </xf>
    <xf numFmtId="1" fontId="35" fillId="2" borderId="7" xfId="0" applyNumberFormat="1" applyFont="1" applyFill="1" applyBorder="1"/>
    <xf numFmtId="1" fontId="35" fillId="3" borderId="7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28" fillId="5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Alignment="1"/>
    <xf numFmtId="1" fontId="5" fillId="2" borderId="20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/>
    <xf numFmtId="1" fontId="5" fillId="2" borderId="21" xfId="0" applyNumberFormat="1" applyFont="1" applyFill="1" applyBorder="1" applyProtection="1"/>
    <xf numFmtId="1" fontId="5" fillId="2" borderId="20" xfId="0" applyNumberFormat="1" applyFont="1" applyFill="1" applyBorder="1" applyProtection="1"/>
    <xf numFmtId="1" fontId="5" fillId="2" borderId="22" xfId="0" applyNumberFormat="1" applyFont="1" applyFill="1" applyBorder="1" applyProtection="1"/>
    <xf numFmtId="1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" fontId="5" fillId="2" borderId="7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 applyProtection="1">
      <alignment horizontal="right"/>
      <protection locked="0"/>
    </xf>
    <xf numFmtId="1" fontId="5" fillId="3" borderId="7" xfId="0" applyNumberFormat="1" applyFont="1" applyFill="1" applyBorder="1" applyProtection="1">
      <protection locked="0"/>
    </xf>
    <xf numFmtId="1" fontId="35" fillId="2" borderId="23" xfId="0" applyNumberFormat="1" applyFont="1" applyFill="1" applyBorder="1" applyAlignment="1" applyProtection="1">
      <alignment horizontal="center"/>
      <protection locked="0"/>
    </xf>
    <xf numFmtId="1" fontId="5" fillId="2" borderId="24" xfId="0" applyNumberFormat="1" applyFont="1" applyFill="1" applyBorder="1" applyProtection="1">
      <protection locked="0"/>
    </xf>
    <xf numFmtId="1" fontId="5" fillId="3" borderId="16" xfId="0" applyNumberFormat="1" applyFont="1" applyFill="1" applyBorder="1" applyProtection="1">
      <protection locked="0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3" fillId="2" borderId="3" xfId="0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3" fillId="2" borderId="12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5" fillId="2" borderId="12" xfId="0" applyFont="1" applyFill="1" applyBorder="1" applyProtection="1"/>
    <xf numFmtId="0" fontId="3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2" borderId="25" xfId="0" applyFont="1" applyFill="1" applyBorder="1" applyAlignment="1" applyProtection="1">
      <alignment horizontal="center"/>
    </xf>
    <xf numFmtId="2" fontId="9" fillId="2" borderId="26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0" xfId="0" applyFont="1" applyFill="1" applyProtection="1"/>
    <xf numFmtId="0" fontId="5" fillId="2" borderId="26" xfId="0" applyFont="1" applyFill="1" applyBorder="1" applyProtection="1"/>
    <xf numFmtId="0" fontId="5" fillId="2" borderId="15" xfId="0" applyFont="1" applyFill="1" applyBorder="1" applyProtection="1"/>
    <xf numFmtId="0" fontId="17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17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5" fillId="2" borderId="13" xfId="0" applyFont="1" applyFill="1" applyBorder="1" applyProtection="1"/>
    <xf numFmtId="1" fontId="9" fillId="2" borderId="7" xfId="0" applyNumberFormat="1" applyFont="1" applyFill="1" applyBorder="1" applyProtection="1"/>
    <xf numFmtId="0" fontId="9" fillId="2" borderId="7" xfId="0" applyFont="1" applyFill="1" applyBorder="1" applyAlignment="1"/>
    <xf numFmtId="0" fontId="6" fillId="2" borderId="7" xfId="0" applyFont="1" applyFill="1" applyBorder="1" applyAlignment="1"/>
    <xf numFmtId="0" fontId="30" fillId="2" borderId="7" xfId="0" applyFont="1" applyFill="1" applyBorder="1" applyAlignment="1"/>
    <xf numFmtId="0" fontId="30" fillId="2" borderId="27" xfId="0" applyFont="1" applyFill="1" applyBorder="1" applyAlignment="1"/>
    <xf numFmtId="0" fontId="4" fillId="2" borderId="7" xfId="0" applyFont="1" applyFill="1" applyBorder="1" applyAlignment="1"/>
    <xf numFmtId="0" fontId="9" fillId="2" borderId="7" xfId="0" applyFont="1" applyFill="1" applyBorder="1" applyAlignment="1">
      <alignment horizontal="right"/>
    </xf>
    <xf numFmtId="0" fontId="30" fillId="2" borderId="1" xfId="0" applyFont="1" applyFill="1" applyBorder="1" applyAlignment="1"/>
    <xf numFmtId="0" fontId="3" fillId="2" borderId="0" xfId="0" applyFont="1" applyFill="1" applyAlignment="1"/>
    <xf numFmtId="14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indent="2"/>
    </xf>
    <xf numFmtId="0" fontId="28" fillId="6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left"/>
    </xf>
    <xf numFmtId="0" fontId="4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9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/>
    <xf numFmtId="0" fontId="7" fillId="2" borderId="0" xfId="0" applyFont="1" applyFill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left"/>
    </xf>
    <xf numFmtId="0" fontId="0" fillId="2" borderId="7" xfId="0" applyFill="1" applyBorder="1" applyProtection="1"/>
    <xf numFmtId="0" fontId="9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13" fillId="2" borderId="26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0" fontId="4" fillId="2" borderId="0" xfId="0" applyFont="1" applyFill="1" applyBorder="1" applyProtection="1"/>
    <xf numFmtId="0" fontId="8" fillId="2" borderId="0" xfId="0" applyFont="1" applyFill="1" applyBorder="1" applyProtection="1"/>
    <xf numFmtId="0" fontId="13" fillId="2" borderId="2" xfId="0" applyFont="1" applyFill="1" applyBorder="1" applyAlignment="1" applyProtection="1">
      <alignment horizontal="center"/>
    </xf>
    <xf numFmtId="0" fontId="0" fillId="2" borderId="28" xfId="0" applyFill="1" applyBorder="1" applyProtection="1"/>
    <xf numFmtId="0" fontId="5" fillId="2" borderId="2" xfId="0" applyFont="1" applyFill="1" applyBorder="1" applyProtection="1"/>
    <xf numFmtId="0" fontId="5" fillId="2" borderId="29" xfId="0" applyNumberFormat="1" applyFont="1" applyFill="1" applyBorder="1" applyAlignment="1" applyProtection="1">
      <alignment horizontal="left"/>
    </xf>
    <xf numFmtId="0" fontId="5" fillId="2" borderId="29" xfId="0" applyFont="1" applyFill="1" applyBorder="1" applyProtection="1"/>
    <xf numFmtId="0" fontId="5" fillId="2" borderId="18" xfId="0" applyFont="1" applyFill="1" applyBorder="1" applyProtection="1"/>
    <xf numFmtId="0" fontId="5" fillId="2" borderId="0" xfId="0" applyNumberFormat="1" applyFont="1" applyFill="1" applyAlignment="1" applyProtection="1">
      <alignment horizontal="right"/>
    </xf>
    <xf numFmtId="0" fontId="37" fillId="2" borderId="0" xfId="1" applyFont="1" applyFill="1" applyBorder="1" applyAlignment="1" applyProtection="1">
      <alignment horizontal="right"/>
    </xf>
    <xf numFmtId="0" fontId="10" fillId="2" borderId="18" xfId="0" applyFont="1" applyFill="1" applyBorder="1" applyProtection="1"/>
    <xf numFmtId="0" fontId="10" fillId="2" borderId="0" xfId="0" applyFont="1" applyFill="1" applyProtection="1"/>
    <xf numFmtId="0" fontId="10" fillId="2" borderId="0" xfId="0" applyFont="1" applyFill="1" applyBorder="1" applyProtection="1"/>
    <xf numFmtId="0" fontId="28" fillId="5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6" fillId="2" borderId="7" xfId="0" applyFont="1" applyFill="1" applyBorder="1" applyProtection="1"/>
    <xf numFmtId="0" fontId="27" fillId="2" borderId="0" xfId="0" applyFont="1" applyFill="1" applyAlignment="1" applyProtection="1"/>
    <xf numFmtId="0" fontId="9" fillId="2" borderId="0" xfId="0" applyFont="1" applyFill="1" applyProtection="1"/>
    <xf numFmtId="0" fontId="19" fillId="2" borderId="0" xfId="0" applyFont="1" applyFill="1" applyProtection="1"/>
    <xf numFmtId="0" fontId="0" fillId="2" borderId="2" xfId="0" applyFill="1" applyBorder="1" applyProtection="1"/>
    <xf numFmtId="0" fontId="9" fillId="2" borderId="0" xfId="0" applyFont="1" applyFill="1" applyAlignment="1" applyProtection="1">
      <alignment horizontal="center"/>
    </xf>
    <xf numFmtId="0" fontId="10" fillId="2" borderId="7" xfId="0" applyFont="1" applyFill="1" applyBorder="1" applyAlignment="1" applyProtection="1">
      <alignment textRotation="90"/>
    </xf>
    <xf numFmtId="0" fontId="9" fillId="2" borderId="7" xfId="0" applyFont="1" applyFill="1" applyBorder="1" applyAlignment="1" applyProtection="1">
      <alignment horizontal="centerContinuous"/>
    </xf>
    <xf numFmtId="0" fontId="10" fillId="2" borderId="0" xfId="0" applyFont="1" applyFill="1" applyBorder="1" applyAlignment="1" applyProtection="1">
      <alignment textRotation="90"/>
    </xf>
    <xf numFmtId="0" fontId="0" fillId="2" borderId="30" xfId="0" applyFill="1" applyBorder="1" applyProtection="1"/>
    <xf numFmtId="0" fontId="10" fillId="2" borderId="20" xfId="0" applyFont="1" applyFill="1" applyBorder="1" applyAlignment="1" applyProtection="1">
      <alignment horizontal="centerContinuous"/>
    </xf>
    <xf numFmtId="0" fontId="9" fillId="2" borderId="20" xfId="0" applyFont="1" applyFill="1" applyBorder="1" applyAlignment="1" applyProtection="1">
      <alignment horizontal="centerContinuous"/>
    </xf>
    <xf numFmtId="0" fontId="0" fillId="2" borderId="20" xfId="0" applyFill="1" applyBorder="1" applyAlignment="1" applyProtection="1">
      <alignment horizontal="centerContinuous"/>
    </xf>
    <xf numFmtId="0" fontId="0" fillId="2" borderId="22" xfId="0" applyFill="1" applyBorder="1" applyProtection="1"/>
    <xf numFmtId="0" fontId="0" fillId="2" borderId="31" xfId="0" applyFill="1" applyBorder="1" applyProtection="1"/>
    <xf numFmtId="0" fontId="0" fillId="2" borderId="29" xfId="0" applyFill="1" applyBorder="1" applyAlignment="1" applyProtection="1">
      <alignment textRotation="90"/>
    </xf>
    <xf numFmtId="0" fontId="9" fillId="2" borderId="0" xfId="0" applyFont="1" applyFill="1" applyAlignment="1" applyProtection="1">
      <alignment horizontal="centerContinuous"/>
    </xf>
    <xf numFmtId="0" fontId="13" fillId="2" borderId="0" xfId="0" applyFont="1" applyFill="1" applyAlignment="1" applyProtection="1">
      <alignment horizontal="center" textRotation="90"/>
    </xf>
    <xf numFmtId="0" fontId="14" fillId="2" borderId="0" xfId="0" applyFont="1" applyFill="1" applyProtection="1"/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textRotation="90"/>
    </xf>
    <xf numFmtId="0" fontId="13" fillId="2" borderId="2" xfId="0" applyFont="1" applyFill="1" applyBorder="1" applyAlignment="1" applyProtection="1">
      <alignment horizontal="center" textRotation="90"/>
    </xf>
    <xf numFmtId="0" fontId="13" fillId="2" borderId="0" xfId="0" applyFont="1" applyFill="1" applyBorder="1" applyAlignment="1" applyProtection="1">
      <alignment horizontal="center" textRotation="90" wrapText="1"/>
    </xf>
    <xf numFmtId="0" fontId="13" fillId="2" borderId="2" xfId="0" applyFont="1" applyFill="1" applyBorder="1" applyAlignment="1" applyProtection="1">
      <alignment horizontal="center" textRotation="90" wrapText="1"/>
    </xf>
    <xf numFmtId="0" fontId="13" fillId="2" borderId="0" xfId="0" applyFont="1" applyFill="1" applyAlignment="1" applyProtection="1">
      <alignment textRotation="90"/>
    </xf>
    <xf numFmtId="0" fontId="0" fillId="2" borderId="18" xfId="0" applyFill="1" applyBorder="1" applyProtection="1"/>
    <xf numFmtId="0" fontId="1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Continuous"/>
    </xf>
    <xf numFmtId="164" fontId="9" fillId="2" borderId="0" xfId="0" applyNumberFormat="1" applyFont="1" applyFill="1" applyProtection="1"/>
    <xf numFmtId="164" fontId="5" fillId="2" borderId="0" xfId="0" applyNumberFormat="1" applyFont="1" applyFill="1" applyProtection="1"/>
    <xf numFmtId="164" fontId="0" fillId="2" borderId="0" xfId="0" applyNumberFormat="1" applyFill="1" applyBorder="1" applyProtection="1"/>
    <xf numFmtId="164" fontId="0" fillId="2" borderId="0" xfId="0" applyNumberFormat="1" applyFill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164" fontId="9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>
      <alignment vertical="top" wrapText="1"/>
    </xf>
    <xf numFmtId="164" fontId="7" fillId="2" borderId="0" xfId="0" applyNumberFormat="1" applyFont="1" applyFill="1" applyAlignment="1" applyProtection="1">
      <alignment vertical="top"/>
    </xf>
    <xf numFmtId="164" fontId="5" fillId="2" borderId="0" xfId="0" applyNumberFormat="1" applyFont="1" applyFill="1" applyBorder="1" applyProtection="1"/>
    <xf numFmtId="0" fontId="5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0" fontId="28" fillId="5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22" fillId="2" borderId="0" xfId="0" applyFont="1" applyFill="1" applyProtection="1"/>
    <xf numFmtId="0" fontId="23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center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4" fillId="2" borderId="18" xfId="0" applyFont="1" applyFill="1" applyBorder="1" applyProtection="1"/>
    <xf numFmtId="0" fontId="14" fillId="2" borderId="1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8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9" fillId="2" borderId="18" xfId="0" applyFont="1" applyFill="1" applyBorder="1" applyProtection="1"/>
    <xf numFmtId="0" fontId="9" fillId="2" borderId="27" xfId="0" applyFont="1" applyFill="1" applyBorder="1" applyProtection="1"/>
    <xf numFmtId="0" fontId="9" fillId="2" borderId="7" xfId="0" applyFont="1" applyFill="1" applyBorder="1" applyProtection="1"/>
    <xf numFmtId="0" fontId="9" fillId="2" borderId="7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center"/>
    </xf>
    <xf numFmtId="0" fontId="14" fillId="2" borderId="27" xfId="0" applyFont="1" applyFill="1" applyBorder="1" applyProtection="1"/>
    <xf numFmtId="0" fontId="5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11" fillId="2" borderId="0" xfId="0" applyFont="1" applyFill="1" applyProtection="1"/>
    <xf numFmtId="0" fontId="11" fillId="2" borderId="18" xfId="0" applyFont="1" applyFill="1" applyBorder="1" applyProtection="1"/>
    <xf numFmtId="0" fontId="11" fillId="2" borderId="0" xfId="0" applyFont="1" applyFill="1" applyBorder="1" applyProtection="1"/>
    <xf numFmtId="0" fontId="11" fillId="2" borderId="1" xfId="0" applyFont="1" applyFill="1" applyBorder="1" applyProtection="1"/>
    <xf numFmtId="0" fontId="11" fillId="2" borderId="29" xfId="0" applyFont="1" applyFill="1" applyBorder="1" applyProtection="1"/>
    <xf numFmtId="0" fontId="11" fillId="2" borderId="31" xfId="0" applyFont="1" applyFill="1" applyBorder="1" applyProtection="1"/>
    <xf numFmtId="0" fontId="11" fillId="2" borderId="8" xfId="0" applyFont="1" applyFill="1" applyBorder="1" applyProtection="1"/>
    <xf numFmtId="0" fontId="11" fillId="2" borderId="0" xfId="0" applyFont="1" applyFill="1" applyAlignment="1" applyProtection="1">
      <alignment horizontal="center"/>
    </xf>
    <xf numFmtId="0" fontId="24" fillId="2" borderId="0" xfId="0" applyFont="1" applyFill="1" applyBorder="1" applyProtection="1"/>
    <xf numFmtId="0" fontId="9" fillId="2" borderId="1" xfId="0" applyFont="1" applyFill="1" applyBorder="1" applyProtection="1"/>
    <xf numFmtId="0" fontId="9" fillId="2" borderId="2" xfId="0" applyFont="1" applyFill="1" applyBorder="1" applyProtection="1"/>
    <xf numFmtId="0" fontId="9" fillId="2" borderId="8" xfId="0" applyFont="1" applyFill="1" applyBorder="1" applyProtection="1"/>
    <xf numFmtId="0" fontId="14" fillId="2" borderId="0" xfId="0" applyFont="1" applyFill="1" applyAlignment="1" applyProtection="1">
      <alignment horizontal="center"/>
    </xf>
    <xf numFmtId="0" fontId="34" fillId="2" borderId="0" xfId="0" applyFont="1" applyFill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 vertical="top"/>
    </xf>
    <xf numFmtId="0" fontId="9" fillId="2" borderId="12" xfId="0" applyFont="1" applyFill="1" applyBorder="1" applyProtection="1"/>
    <xf numFmtId="0" fontId="15" fillId="2" borderId="12" xfId="0" applyFont="1" applyFill="1" applyBorder="1" applyProtection="1"/>
    <xf numFmtId="0" fontId="9" fillId="2" borderId="33" xfId="0" applyFont="1" applyFill="1" applyBorder="1" applyProtection="1"/>
    <xf numFmtId="0" fontId="9" fillId="2" borderId="13" xfId="0" applyFont="1" applyFill="1" applyBorder="1" applyProtection="1"/>
    <xf numFmtId="0" fontId="9" fillId="2" borderId="34" xfId="0" applyFont="1" applyFill="1" applyBorder="1" applyProtection="1"/>
    <xf numFmtId="0" fontId="14" fillId="2" borderId="13" xfId="0" applyFont="1" applyFill="1" applyBorder="1" applyProtection="1"/>
    <xf numFmtId="0" fontId="5" fillId="2" borderId="33" xfId="0" applyFont="1" applyFill="1" applyBorder="1" applyProtection="1"/>
    <xf numFmtId="0" fontId="34" fillId="2" borderId="12" xfId="0" applyFont="1" applyFill="1" applyBorder="1" applyAlignment="1" applyProtection="1">
      <alignment horizontal="center"/>
    </xf>
    <xf numFmtId="0" fontId="0" fillId="2" borderId="12" xfId="0" applyFill="1" applyBorder="1" applyProtection="1"/>
    <xf numFmtId="0" fontId="13" fillId="2" borderId="35" xfId="0" applyFont="1" applyFill="1" applyBorder="1" applyProtection="1"/>
    <xf numFmtId="0" fontId="0" fillId="2" borderId="35" xfId="0" applyFill="1" applyBorder="1" applyProtection="1"/>
    <xf numFmtId="0" fontId="5" fillId="2" borderId="35" xfId="0" applyFont="1" applyFill="1" applyBorder="1" applyProtection="1"/>
    <xf numFmtId="0" fontId="13" fillId="2" borderId="35" xfId="0" applyFont="1" applyFill="1" applyBorder="1" applyAlignment="1" applyProtection="1">
      <alignment horizontal="center"/>
    </xf>
    <xf numFmtId="0" fontId="5" fillId="2" borderId="21" xfId="0" applyFont="1" applyFill="1" applyBorder="1" applyProtection="1"/>
    <xf numFmtId="0" fontId="5" fillId="2" borderId="27" xfId="0" applyFont="1" applyFill="1" applyBorder="1" applyProtection="1"/>
    <xf numFmtId="0" fontId="5" fillId="2" borderId="32" xfId="0" applyFont="1" applyFill="1" applyBorder="1" applyProtection="1"/>
    <xf numFmtId="0" fontId="5" fillId="2" borderId="22" xfId="0" applyFont="1" applyFill="1" applyBorder="1" applyProtection="1"/>
    <xf numFmtId="0" fontId="5" fillId="2" borderId="20" xfId="0" applyFont="1" applyFill="1" applyBorder="1" applyProtection="1"/>
    <xf numFmtId="0" fontId="5" fillId="2" borderId="36" xfId="0" applyFont="1" applyFill="1" applyBorder="1" applyProtection="1"/>
    <xf numFmtId="0" fontId="5" fillId="2" borderId="37" xfId="0" applyFont="1" applyFill="1" applyBorder="1" applyProtection="1"/>
    <xf numFmtId="0" fontId="5" fillId="2" borderId="38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39" xfId="0" applyFill="1" applyBorder="1" applyProtection="1"/>
    <xf numFmtId="0" fontId="5" fillId="2" borderId="40" xfId="0" applyFont="1" applyFill="1" applyBorder="1" applyProtection="1"/>
    <xf numFmtId="0" fontId="0" fillId="2" borderId="40" xfId="0" applyFill="1" applyBorder="1" applyProtection="1"/>
    <xf numFmtId="0" fontId="35" fillId="2" borderId="0" xfId="0" applyFont="1" applyFill="1" applyAlignment="1" applyProtection="1">
      <alignment horizontal="right"/>
    </xf>
    <xf numFmtId="0" fontId="0" fillId="2" borderId="9" xfId="0" applyFill="1" applyBorder="1" applyProtection="1"/>
    <xf numFmtId="0" fontId="35" fillId="2" borderId="9" xfId="0" applyFont="1" applyFill="1" applyBorder="1" applyAlignment="1" applyProtection="1">
      <alignment horizontal="center"/>
    </xf>
    <xf numFmtId="0" fontId="35" fillId="2" borderId="9" xfId="0" applyFont="1" applyFill="1" applyBorder="1" applyProtection="1"/>
    <xf numFmtId="0" fontId="13" fillId="2" borderId="0" xfId="0" applyFont="1" applyFill="1" applyAlignment="1" applyProtection="1">
      <alignment horizontal="center"/>
    </xf>
    <xf numFmtId="0" fontId="25" fillId="2" borderId="0" xfId="0" applyFont="1" applyFill="1" applyProtection="1"/>
    <xf numFmtId="0" fontId="19" fillId="2" borderId="0" xfId="0" applyFont="1" applyFill="1" applyBorder="1" applyProtection="1"/>
    <xf numFmtId="0" fontId="17" fillId="2" borderId="0" xfId="0" applyFont="1" applyFill="1" applyBorder="1" applyProtection="1"/>
    <xf numFmtId="0" fontId="0" fillId="2" borderId="0" xfId="0" applyFill="1" applyAlignment="1" applyProtection="1">
      <alignment vertical="top"/>
    </xf>
    <xf numFmtId="0" fontId="17" fillId="2" borderId="0" xfId="0" applyFont="1" applyFill="1" applyProtection="1"/>
    <xf numFmtId="1" fontId="36" fillId="2" borderId="35" xfId="0" applyNumberFormat="1" applyFont="1" applyFill="1" applyBorder="1" applyAlignment="1" applyProtection="1">
      <alignment horizontal="center"/>
    </xf>
    <xf numFmtId="0" fontId="36" fillId="2" borderId="35" xfId="0" applyFont="1" applyFill="1" applyBorder="1" applyAlignment="1" applyProtection="1">
      <alignment horizontal="center"/>
    </xf>
    <xf numFmtId="49" fontId="9" fillId="2" borderId="0" xfId="0" applyNumberFormat="1" applyFont="1" applyFill="1" applyAlignment="1">
      <alignment horizontal="right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165" fontId="9" fillId="2" borderId="41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</xf>
    <xf numFmtId="0" fontId="9" fillId="2" borderId="19" xfId="0" applyFont="1" applyFill="1" applyBorder="1" applyProtection="1"/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/>
    <xf numFmtId="0" fontId="13" fillId="2" borderId="1" xfId="0" applyFont="1" applyFill="1" applyBorder="1" applyProtection="1"/>
    <xf numFmtId="0" fontId="10" fillId="2" borderId="1" xfId="0" applyFont="1" applyFill="1" applyBorder="1" applyProtection="1"/>
    <xf numFmtId="0" fontId="0" fillId="2" borderId="27" xfId="0" applyFill="1" applyBorder="1" applyProtection="1"/>
    <xf numFmtId="0" fontId="0" fillId="2" borderId="29" xfId="0" applyFill="1" applyBorder="1" applyProtection="1"/>
    <xf numFmtId="0" fontId="4" fillId="2" borderId="1" xfId="0" applyFont="1" applyFill="1" applyBorder="1" applyProtection="1"/>
    <xf numFmtId="0" fontId="5" fillId="2" borderId="12" xfId="0" applyNumberFormat="1" applyFont="1" applyFill="1" applyBorder="1" applyAlignment="1" applyProtection="1">
      <alignment horizontal="left"/>
    </xf>
    <xf numFmtId="0" fontId="5" fillId="2" borderId="42" xfId="0" applyFont="1" applyFill="1" applyBorder="1" applyProtection="1"/>
    <xf numFmtId="0" fontId="9" fillId="2" borderId="12" xfId="0" applyNumberFormat="1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/>
    <xf numFmtId="0" fontId="19" fillId="2" borderId="0" xfId="0" applyFont="1" applyFill="1" applyAlignment="1" applyProtection="1">
      <alignment horizontal="right"/>
    </xf>
    <xf numFmtId="0" fontId="39" fillId="2" borderId="7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right"/>
    </xf>
    <xf numFmtId="0" fontId="5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4" fontId="9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/>
    <xf numFmtId="9" fontId="15" fillId="2" borderId="0" xfId="2" applyFont="1" applyFill="1" applyProtection="1"/>
    <xf numFmtId="2" fontId="9" fillId="2" borderId="7" xfId="0" applyNumberFormat="1" applyFont="1" applyFill="1" applyBorder="1"/>
    <xf numFmtId="0" fontId="9" fillId="2" borderId="0" xfId="0" applyFont="1" applyFill="1" applyAlignment="1">
      <alignment horizontal="right"/>
    </xf>
    <xf numFmtId="0" fontId="5" fillId="7" borderId="0" xfId="0" applyFont="1" applyFill="1"/>
    <xf numFmtId="0" fontId="5" fillId="7" borderId="1" xfId="0" applyFont="1" applyFill="1" applyBorder="1"/>
    <xf numFmtId="1" fontId="5" fillId="7" borderId="7" xfId="0" applyNumberFormat="1" applyFont="1" applyFill="1" applyBorder="1" applyProtection="1">
      <protection locked="0"/>
    </xf>
    <xf numFmtId="0" fontId="5" fillId="7" borderId="0" xfId="0" applyFont="1" applyFill="1" applyBorder="1"/>
    <xf numFmtId="0" fontId="5" fillId="7" borderId="2" xfId="0" applyFont="1" applyFill="1" applyBorder="1"/>
    <xf numFmtId="1" fontId="5" fillId="7" borderId="0" xfId="0" applyNumberFormat="1" applyFont="1" applyFill="1" applyBorder="1" applyAlignment="1" applyProtection="1">
      <alignment horizontal="center"/>
      <protection locked="0"/>
    </xf>
    <xf numFmtId="0" fontId="42" fillId="2" borderId="0" xfId="0" applyFont="1" applyFill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0" fillId="2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center" vertical="top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/>
    <xf numFmtId="0" fontId="19" fillId="2" borderId="0" xfId="0" applyFont="1" applyFill="1" applyBorder="1" applyAlignment="1" applyProtection="1">
      <alignment horizontal="right" vertical="top"/>
    </xf>
    <xf numFmtId="0" fontId="0" fillId="2" borderId="0" xfId="0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</xf>
    <xf numFmtId="0" fontId="0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horizontal="right"/>
    </xf>
    <xf numFmtId="0" fontId="29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horizontal="left" wrapText="1"/>
    </xf>
    <xf numFmtId="0" fontId="32" fillId="2" borderId="0" xfId="0" applyFont="1" applyFill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0" fontId="0" fillId="0" borderId="0" xfId="0" applyAlignment="1" applyProtection="1">
      <alignment horizontal="right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39" fillId="2" borderId="2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9" fillId="2" borderId="25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left"/>
    </xf>
    <xf numFmtId="14" fontId="0" fillId="2" borderId="0" xfId="0" applyNumberFormat="1" applyFont="1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</xf>
    <xf numFmtId="0" fontId="39" fillId="2" borderId="7" xfId="0" applyFont="1" applyFill="1" applyBorder="1" applyAlignment="1" applyProtection="1">
      <alignment horizontal="center" vertical="center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 textRotation="90"/>
    </xf>
    <xf numFmtId="0" fontId="4" fillId="0" borderId="0" xfId="0" applyFont="1" applyAlignment="1" applyProtection="1">
      <alignment horizontal="right"/>
    </xf>
    <xf numFmtId="0" fontId="9" fillId="2" borderId="0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9" fillId="2" borderId="0" xfId="0" applyFont="1" applyFill="1" applyBorder="1" applyAlignment="1" applyProtection="1">
      <alignment horizontal="center" vertical="center"/>
    </xf>
  </cellXfs>
  <cellStyles count="3">
    <cellStyle name="Hyperlink" xfId="1" builtinId="8"/>
    <cellStyle name="Prozent" xfId="2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441081</xdr:colOff>
          <xdr:row>10</xdr:row>
          <xdr:rowOff>65210</xdr:rowOff>
        </xdr:from>
        <xdr:to>
          <xdr:col>17</xdr:col>
          <xdr:colOff>41031</xdr:colOff>
          <xdr:row>15</xdr:row>
          <xdr:rowOff>24179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44</xdr:row>
          <xdr:rowOff>142875</xdr:rowOff>
        </xdr:from>
        <xdr:to>
          <xdr:col>17</xdr:col>
          <xdr:colOff>123825</xdr:colOff>
          <xdr:row>48</xdr:row>
          <xdr:rowOff>38100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2"/>
    <pageSetUpPr fitToPage="1"/>
  </sheetPr>
  <dimension ref="A1:P97"/>
  <sheetViews>
    <sheetView topLeftCell="A19" zoomScaleNormal="100" workbookViewId="0">
      <selection activeCell="R12" sqref="R12"/>
    </sheetView>
  </sheetViews>
  <sheetFormatPr baseColWidth="10" defaultColWidth="11.42578125" defaultRowHeight="12.75" x14ac:dyDescent="0.2"/>
  <cols>
    <col min="1" max="1" width="5.7109375" style="23" customWidth="1"/>
    <col min="2" max="2" width="0.7109375" style="23" customWidth="1"/>
    <col min="3" max="3" width="40.42578125" style="23" customWidth="1"/>
    <col min="4" max="5" width="0.7109375" style="23" customWidth="1"/>
    <col min="6" max="6" width="13.7109375" style="23" customWidth="1"/>
    <col min="7" max="8" width="0.7109375" style="23" customWidth="1"/>
    <col min="9" max="9" width="9.7109375" style="23" customWidth="1"/>
    <col min="10" max="11" width="0.7109375" style="23" customWidth="1"/>
    <col min="12" max="12" width="13.7109375" style="23" customWidth="1"/>
    <col min="13" max="14" width="0.7109375" style="23" customWidth="1"/>
    <col min="15" max="15" width="13.7109375" style="23" customWidth="1"/>
    <col min="16" max="16" width="0.7109375" style="23" customWidth="1"/>
    <col min="17" max="16384" width="11.42578125" style="23"/>
  </cols>
  <sheetData>
    <row r="1" spans="1:16" ht="15" customHeight="1" x14ac:dyDescent="0.2">
      <c r="C1" s="355" t="s">
        <v>134</v>
      </c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s="49" customFormat="1" ht="20.100000000000001" customHeight="1" x14ac:dyDescent="0.25">
      <c r="A2" s="96">
        <v>1</v>
      </c>
      <c r="B2" s="97"/>
      <c r="C2" s="97" t="s">
        <v>98</v>
      </c>
      <c r="D2" s="13"/>
      <c r="E2" s="13"/>
      <c r="F2" s="13"/>
      <c r="G2" s="13"/>
      <c r="H2" s="13"/>
      <c r="I2" s="69"/>
      <c r="J2" s="13"/>
      <c r="K2" s="13"/>
      <c r="L2" s="13"/>
      <c r="M2" s="13"/>
      <c r="N2" s="13"/>
      <c r="O2" s="72"/>
    </row>
    <row r="3" spans="1:16" s="3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9.5" customHeight="1" x14ac:dyDescent="0.4">
      <c r="D4" s="52"/>
      <c r="E4" s="53"/>
      <c r="F4" s="357" t="s">
        <v>163</v>
      </c>
      <c r="G4" s="358"/>
      <c r="H4" s="358"/>
      <c r="I4" s="358"/>
      <c r="J4" s="50"/>
      <c r="K4" s="50"/>
      <c r="M4" s="50"/>
      <c r="N4" s="53"/>
    </row>
    <row r="5" spans="1:16" s="147" customFormat="1" ht="17.100000000000001" customHeight="1" x14ac:dyDescent="0.4">
      <c r="A5" s="140" t="s">
        <v>20</v>
      </c>
      <c r="B5" s="141"/>
      <c r="C5" s="324"/>
      <c r="D5" s="142"/>
      <c r="E5" s="143"/>
      <c r="F5" s="144" t="s">
        <v>13</v>
      </c>
      <c r="G5" s="142"/>
      <c r="H5" s="142"/>
      <c r="I5" s="145" t="s">
        <v>2</v>
      </c>
      <c r="J5" s="141"/>
      <c r="K5" s="141"/>
      <c r="L5" s="148"/>
      <c r="M5" s="98"/>
      <c r="N5" s="146"/>
      <c r="O5" s="15"/>
    </row>
    <row r="6" spans="1:16" ht="4.3499999999999996" customHeight="1" x14ac:dyDescent="0.2">
      <c r="A6" s="54"/>
      <c r="B6" s="54"/>
      <c r="C6" s="50"/>
      <c r="D6" s="50"/>
      <c r="E6" s="55"/>
      <c r="F6" s="56"/>
      <c r="G6" s="56"/>
      <c r="H6" s="56"/>
      <c r="I6" s="50"/>
      <c r="J6" s="50"/>
      <c r="K6" s="50"/>
      <c r="L6" s="50"/>
      <c r="M6" s="50"/>
      <c r="N6" s="55"/>
      <c r="O6" s="50"/>
    </row>
    <row r="7" spans="1:16" ht="3.75" customHeight="1" x14ac:dyDescent="0.2">
      <c r="C7" s="57"/>
      <c r="D7" s="57"/>
      <c r="E7" s="58"/>
      <c r="F7" s="57"/>
      <c r="G7" s="57"/>
      <c r="H7" s="59"/>
      <c r="I7" s="57"/>
      <c r="J7" s="57"/>
      <c r="K7" s="59"/>
      <c r="L7" s="57"/>
      <c r="M7" s="57"/>
      <c r="N7" s="58"/>
      <c r="O7" s="57"/>
    </row>
    <row r="8" spans="1:16" ht="12" customHeight="1" x14ac:dyDescent="0.2">
      <c r="A8" s="16" t="s">
        <v>14</v>
      </c>
      <c r="B8" s="16"/>
      <c r="C8" s="16"/>
      <c r="D8" s="16"/>
      <c r="E8" s="17"/>
      <c r="F8" s="24" t="s">
        <v>15</v>
      </c>
      <c r="G8" s="16"/>
      <c r="H8" s="19"/>
      <c r="I8" s="20" t="s">
        <v>16</v>
      </c>
      <c r="J8" s="16"/>
      <c r="K8" s="19"/>
      <c r="L8" s="24" t="s">
        <v>17</v>
      </c>
      <c r="M8" s="21"/>
      <c r="N8" s="22" t="s">
        <v>135</v>
      </c>
    </row>
    <row r="9" spans="1:16" ht="12" customHeight="1" x14ac:dyDescent="0.2">
      <c r="A9" s="3"/>
      <c r="B9" s="2"/>
      <c r="C9" s="16" t="s">
        <v>13</v>
      </c>
      <c r="D9" s="16"/>
      <c r="E9" s="17"/>
      <c r="F9" s="24" t="s">
        <v>18</v>
      </c>
      <c r="G9" s="16"/>
      <c r="H9" s="19"/>
      <c r="I9" s="20" t="s">
        <v>118</v>
      </c>
      <c r="J9" s="16"/>
      <c r="K9" s="19"/>
      <c r="L9" s="24" t="s">
        <v>19</v>
      </c>
      <c r="M9" s="24"/>
      <c r="N9" s="17" t="s">
        <v>13</v>
      </c>
      <c r="O9" s="71">
        <v>3</v>
      </c>
    </row>
    <row r="10" spans="1:16" ht="3.75" customHeight="1" x14ac:dyDescent="0.2">
      <c r="A10" s="33"/>
      <c r="B10" s="33"/>
      <c r="C10" s="60"/>
      <c r="D10" s="60"/>
      <c r="E10" s="61"/>
      <c r="F10" s="60"/>
      <c r="G10" s="60"/>
      <c r="H10" s="62"/>
      <c r="I10" s="60"/>
      <c r="J10" s="60"/>
      <c r="K10" s="62"/>
      <c r="L10" s="60"/>
      <c r="M10" s="60"/>
      <c r="N10" s="61"/>
      <c r="O10" s="60"/>
    </row>
    <row r="11" spans="1:16" ht="3.75" customHeight="1" x14ac:dyDescent="0.2">
      <c r="A11" s="3"/>
      <c r="B11" s="1"/>
      <c r="C11" s="2"/>
      <c r="D11" s="2"/>
      <c r="E11" s="17"/>
      <c r="F11" s="16"/>
      <c r="G11" s="16"/>
      <c r="H11" s="19"/>
      <c r="I11" s="2"/>
      <c r="J11" s="2"/>
      <c r="K11" s="19"/>
      <c r="L11" s="2"/>
      <c r="M11" s="2"/>
      <c r="N11" s="17"/>
      <c r="O11" s="2"/>
    </row>
    <row r="12" spans="1:16" ht="12" customHeight="1" x14ac:dyDescent="0.2">
      <c r="A12" s="2">
        <v>1</v>
      </c>
      <c r="B12" s="2" t="s">
        <v>13</v>
      </c>
      <c r="C12" s="2" t="s">
        <v>128</v>
      </c>
      <c r="D12" s="2"/>
      <c r="E12" s="17"/>
      <c r="F12" s="16"/>
      <c r="G12" s="16"/>
      <c r="H12" s="19"/>
      <c r="I12" s="24" t="s">
        <v>13</v>
      </c>
      <c r="J12" s="2"/>
      <c r="K12" s="19"/>
      <c r="L12" s="2"/>
      <c r="M12" s="2"/>
      <c r="N12" s="17"/>
      <c r="O12" s="16"/>
    </row>
    <row r="13" spans="1:16" ht="12" customHeight="1" x14ac:dyDescent="0.2">
      <c r="A13" s="2"/>
      <c r="B13" s="2"/>
      <c r="C13" s="63" t="s">
        <v>99</v>
      </c>
      <c r="D13" s="2"/>
      <c r="E13" s="17"/>
      <c r="F13" s="9" t="s">
        <v>28</v>
      </c>
      <c r="G13" s="16"/>
      <c r="H13" s="19"/>
      <c r="I13" s="24"/>
      <c r="J13" s="2"/>
      <c r="K13" s="19"/>
      <c r="L13" s="15" t="s">
        <v>27</v>
      </c>
      <c r="M13" s="2"/>
      <c r="N13" s="17"/>
      <c r="O13" s="15" t="s">
        <v>27</v>
      </c>
    </row>
    <row r="14" spans="1:16" ht="12" customHeight="1" x14ac:dyDescent="0.2">
      <c r="A14" s="3"/>
      <c r="B14" s="3"/>
      <c r="C14" s="3" t="str">
        <f>"1.1  Gummituchwaschmittel"</f>
        <v>1.1  Gummituchwaschmittel</v>
      </c>
      <c r="D14" s="3"/>
      <c r="E14" s="4"/>
      <c r="F14" s="106"/>
      <c r="G14" s="1">
        <v>20</v>
      </c>
      <c r="H14" s="5"/>
      <c r="I14" s="26">
        <v>100</v>
      </c>
      <c r="J14" s="3"/>
      <c r="K14" s="5"/>
      <c r="L14" s="25">
        <f t="shared" ref="L14:L20" si="0">F14</f>
        <v>0</v>
      </c>
      <c r="M14" s="3"/>
      <c r="N14" s="4"/>
      <c r="O14" s="25">
        <f>L14*$O$9</f>
        <v>0</v>
      </c>
    </row>
    <row r="15" spans="1:16" ht="12" customHeight="1" x14ac:dyDescent="0.2">
      <c r="A15" s="3"/>
      <c r="B15" s="3"/>
      <c r="C15" s="3" t="str">
        <f>"1.2  Gummituchregeneriermittel"</f>
        <v>1.2  Gummituchregeneriermittel</v>
      </c>
      <c r="D15" s="3"/>
      <c r="E15" s="4"/>
      <c r="F15" s="106"/>
      <c r="G15" s="1"/>
      <c r="H15" s="5"/>
      <c r="I15" s="26">
        <v>100</v>
      </c>
      <c r="J15" s="3"/>
      <c r="K15" s="5"/>
      <c r="L15" s="25">
        <f t="shared" si="0"/>
        <v>0</v>
      </c>
      <c r="M15" s="3"/>
      <c r="N15" s="4"/>
      <c r="O15" s="25">
        <f t="shared" ref="O15:O21" si="1">L15*$O$9</f>
        <v>0</v>
      </c>
    </row>
    <row r="16" spans="1:16" ht="12" customHeight="1" x14ac:dyDescent="0.2">
      <c r="A16" s="3"/>
      <c r="B16" s="3"/>
      <c r="C16" s="3" t="str">
        <f>"1.3  Walzenwaschmittel"</f>
        <v>1.3  Walzenwaschmittel</v>
      </c>
      <c r="D16" s="3"/>
      <c r="E16" s="4"/>
      <c r="F16" s="106"/>
      <c r="G16" s="1"/>
      <c r="H16" s="5"/>
      <c r="I16" s="26">
        <v>100</v>
      </c>
      <c r="J16" s="3"/>
      <c r="K16" s="5"/>
      <c r="L16" s="25">
        <f t="shared" si="0"/>
        <v>0</v>
      </c>
      <c r="M16" s="3"/>
      <c r="N16" s="4"/>
      <c r="O16" s="25">
        <f t="shared" si="1"/>
        <v>0</v>
      </c>
    </row>
    <row r="17" spans="1:15" ht="12" customHeight="1" x14ac:dyDescent="0.2">
      <c r="A17" s="3"/>
      <c r="B17" s="3"/>
      <c r="C17" s="3" t="str">
        <f>"1.4  Test-/Spezialbenzin"</f>
        <v>1.4  Test-/Spezialbenzin</v>
      </c>
      <c r="D17" s="3"/>
      <c r="E17" s="4"/>
      <c r="F17" s="106"/>
      <c r="G17" s="1"/>
      <c r="H17" s="5"/>
      <c r="I17" s="26">
        <v>100</v>
      </c>
      <c r="J17" s="3"/>
      <c r="K17" s="5"/>
      <c r="L17" s="25">
        <f t="shared" si="0"/>
        <v>0</v>
      </c>
      <c r="M17" s="3"/>
      <c r="N17" s="4"/>
      <c r="O17" s="25">
        <f t="shared" si="1"/>
        <v>0</v>
      </c>
    </row>
    <row r="18" spans="1:15" ht="12" customHeight="1" x14ac:dyDescent="0.2">
      <c r="A18" s="3"/>
      <c r="B18" s="3"/>
      <c r="C18" s="3" t="str">
        <f>"1.5  Industriesprit"</f>
        <v>1.5  Industriesprit</v>
      </c>
      <c r="D18" s="3"/>
      <c r="E18" s="4"/>
      <c r="F18" s="106"/>
      <c r="G18" s="1"/>
      <c r="H18" s="5"/>
      <c r="I18" s="26">
        <v>100</v>
      </c>
      <c r="J18" s="3"/>
      <c r="K18" s="5"/>
      <c r="L18" s="25">
        <f t="shared" si="0"/>
        <v>0</v>
      </c>
      <c r="M18" s="3"/>
      <c r="N18" s="4"/>
      <c r="O18" s="25">
        <f t="shared" si="1"/>
        <v>0</v>
      </c>
    </row>
    <row r="19" spans="1:15" ht="12" customHeight="1" x14ac:dyDescent="0.2">
      <c r="A19" s="3"/>
      <c r="B19" s="3"/>
      <c r="C19" s="3" t="str">
        <f>"1.6  Farblöser"</f>
        <v>1.6  Farblöser</v>
      </c>
      <c r="D19" s="3"/>
      <c r="E19" s="4"/>
      <c r="F19" s="106"/>
      <c r="G19" s="1"/>
      <c r="H19" s="5"/>
      <c r="I19" s="26">
        <v>100</v>
      </c>
      <c r="J19" s="3"/>
      <c r="K19" s="5"/>
      <c r="L19" s="25">
        <f t="shared" si="0"/>
        <v>0</v>
      </c>
      <c r="M19" s="3"/>
      <c r="N19" s="4"/>
      <c r="O19" s="25">
        <f t="shared" si="1"/>
        <v>0</v>
      </c>
    </row>
    <row r="20" spans="1:15" ht="12" customHeight="1" x14ac:dyDescent="0.2">
      <c r="A20" s="3"/>
      <c r="B20" s="3"/>
      <c r="C20" s="3" t="str">
        <f>"1.7  Filmreiniger"</f>
        <v>1.7  Filmreiniger</v>
      </c>
      <c r="D20" s="3"/>
      <c r="E20" s="4"/>
      <c r="F20" s="106"/>
      <c r="G20" s="1"/>
      <c r="H20" s="5"/>
      <c r="I20" s="26">
        <v>100</v>
      </c>
      <c r="J20" s="3"/>
      <c r="K20" s="5"/>
      <c r="L20" s="25">
        <f t="shared" si="0"/>
        <v>0</v>
      </c>
      <c r="M20" s="3"/>
      <c r="N20" s="4"/>
      <c r="O20" s="25">
        <f t="shared" si="1"/>
        <v>0</v>
      </c>
    </row>
    <row r="21" spans="1:15" ht="12" customHeight="1" x14ac:dyDescent="0.2">
      <c r="A21" s="3"/>
      <c r="B21" s="3"/>
      <c r="C21" s="3" t="str">
        <f>"1.8  Sprays"</f>
        <v>1.8  Sprays</v>
      </c>
      <c r="D21" s="3"/>
      <c r="E21" s="4"/>
      <c r="F21" s="106"/>
      <c r="G21" s="1"/>
      <c r="H21" s="5"/>
      <c r="I21" s="20">
        <v>80</v>
      </c>
      <c r="J21" s="3"/>
      <c r="K21" s="19"/>
      <c r="L21" s="25">
        <f>F21*I21/100</f>
        <v>0</v>
      </c>
      <c r="M21" s="3"/>
      <c r="N21" s="4"/>
      <c r="O21" s="25">
        <f t="shared" si="1"/>
        <v>0</v>
      </c>
    </row>
    <row r="22" spans="1:15" ht="12" customHeight="1" x14ac:dyDescent="0.2">
      <c r="A22" s="3"/>
      <c r="B22" s="3"/>
      <c r="C22" s="3" t="str">
        <f>"1.9  Andere lösemittelhaltige Hilfsmittel"</f>
        <v>1.9  Andere lösemittelhaltige Hilfsmittel</v>
      </c>
      <c r="D22" s="3"/>
      <c r="E22" s="4"/>
      <c r="F22" s="107"/>
      <c r="G22" s="1"/>
      <c r="H22" s="5"/>
      <c r="I22" s="109"/>
      <c r="J22" s="3"/>
      <c r="K22" s="5"/>
      <c r="L22" s="25">
        <f>F22*I22/100</f>
        <v>0</v>
      </c>
      <c r="M22" s="3"/>
      <c r="N22" s="4"/>
      <c r="O22" s="25">
        <f>L22*$O$9</f>
        <v>0</v>
      </c>
    </row>
    <row r="23" spans="1:15" ht="3.75" customHeight="1" x14ac:dyDescent="0.2">
      <c r="A23" s="3"/>
      <c r="B23" s="3"/>
      <c r="C23" s="1"/>
      <c r="D23" s="3"/>
      <c r="E23" s="4"/>
      <c r="F23" s="1"/>
      <c r="G23" s="1"/>
      <c r="H23" s="5"/>
      <c r="I23" s="3"/>
      <c r="J23" s="3"/>
      <c r="K23" s="5"/>
      <c r="L23" s="1"/>
      <c r="M23" s="3"/>
      <c r="N23" s="4"/>
      <c r="O23" s="1"/>
    </row>
    <row r="24" spans="1:15" ht="14.25" customHeight="1" x14ac:dyDescent="0.2">
      <c r="A24" s="3"/>
      <c r="B24" s="3"/>
      <c r="C24" s="3"/>
      <c r="D24" s="3"/>
      <c r="E24" s="4"/>
      <c r="F24" s="1"/>
      <c r="G24" s="1"/>
      <c r="H24" s="5"/>
      <c r="I24" s="359" t="s">
        <v>29</v>
      </c>
      <c r="J24" s="3"/>
      <c r="K24" s="5"/>
      <c r="L24" s="3"/>
      <c r="M24" s="3"/>
      <c r="N24" s="4"/>
      <c r="O24" s="3"/>
    </row>
    <row r="25" spans="1:15" ht="12" customHeight="1" x14ac:dyDescent="0.2">
      <c r="A25" s="2">
        <v>2</v>
      </c>
      <c r="B25" s="2" t="s">
        <v>13</v>
      </c>
      <c r="C25" s="2" t="s">
        <v>47</v>
      </c>
      <c r="D25" s="3"/>
      <c r="E25" s="4"/>
      <c r="F25" s="16"/>
      <c r="G25" s="1"/>
      <c r="H25" s="5"/>
      <c r="I25" s="360"/>
      <c r="J25" s="6"/>
      <c r="K25" s="27"/>
      <c r="L25" s="28" t="s">
        <v>13</v>
      </c>
      <c r="M25" s="28"/>
      <c r="N25" s="4"/>
      <c r="O25" s="359" t="s">
        <v>48</v>
      </c>
    </row>
    <row r="26" spans="1:15" ht="12" customHeight="1" x14ac:dyDescent="0.2">
      <c r="A26" s="2"/>
      <c r="B26" s="2"/>
      <c r="C26" s="70" t="s">
        <v>8</v>
      </c>
      <c r="D26" s="3"/>
      <c r="E26" s="4"/>
      <c r="F26" s="93">
        <f>Form1a_Reiniger_16!I31</f>
        <v>0</v>
      </c>
      <c r="G26" s="1"/>
      <c r="H26" s="5"/>
      <c r="I26" s="26">
        <v>25</v>
      </c>
      <c r="J26" s="6"/>
      <c r="K26" s="27"/>
      <c r="L26" s="25">
        <f>F26*I26/100</f>
        <v>0</v>
      </c>
      <c r="M26" s="28"/>
      <c r="N26" s="4"/>
      <c r="O26" s="361"/>
    </row>
    <row r="27" spans="1:15" ht="3.75" customHeight="1" x14ac:dyDescent="0.2">
      <c r="A27" s="3"/>
      <c r="B27" s="3"/>
      <c r="C27" s="3"/>
      <c r="D27" s="3"/>
      <c r="E27" s="4"/>
      <c r="F27" s="1"/>
      <c r="G27" s="1"/>
      <c r="H27" s="5"/>
      <c r="I27" s="28"/>
      <c r="J27" s="28"/>
      <c r="K27" s="27"/>
      <c r="L27" s="28"/>
      <c r="M27" s="28"/>
      <c r="N27" s="4"/>
      <c r="O27" s="3"/>
    </row>
    <row r="28" spans="1:15" ht="3.75" customHeight="1" x14ac:dyDescent="0.2">
      <c r="A28" s="3"/>
      <c r="B28" s="3"/>
      <c r="C28" s="3"/>
      <c r="D28" s="3"/>
      <c r="E28" s="4"/>
      <c r="F28" s="1"/>
      <c r="G28" s="1"/>
      <c r="H28" s="5"/>
      <c r="I28" s="28"/>
      <c r="J28" s="28"/>
      <c r="K28" s="27"/>
      <c r="L28" s="28"/>
      <c r="M28" s="28"/>
      <c r="N28" s="4"/>
      <c r="O28" s="3"/>
    </row>
    <row r="29" spans="1:15" ht="12" customHeight="1" x14ac:dyDescent="0.2">
      <c r="A29" s="78">
        <v>3</v>
      </c>
      <c r="B29" s="78" t="s">
        <v>13</v>
      </c>
      <c r="C29" s="79" t="s">
        <v>136</v>
      </c>
      <c r="D29" s="80"/>
      <c r="E29" s="81"/>
      <c r="F29" s="94">
        <f>Form1a_Reiniger_16!L31</f>
        <v>0</v>
      </c>
      <c r="G29" s="82"/>
      <c r="H29" s="83"/>
      <c r="I29" s="84">
        <v>0</v>
      </c>
      <c r="J29" s="85"/>
      <c r="K29" s="86"/>
      <c r="L29" s="87"/>
      <c r="M29" s="85"/>
      <c r="N29" s="81"/>
      <c r="O29" s="95" t="s">
        <v>49</v>
      </c>
    </row>
    <row r="30" spans="1:15" ht="3.75" customHeight="1" x14ac:dyDescent="0.2">
      <c r="A30" s="3"/>
      <c r="B30" s="3"/>
      <c r="C30" s="3"/>
      <c r="D30" s="3"/>
      <c r="E30" s="4"/>
      <c r="F30" s="1"/>
      <c r="G30" s="1"/>
      <c r="H30" s="5"/>
      <c r="I30" s="3"/>
      <c r="J30" s="3"/>
      <c r="K30" s="5"/>
      <c r="L30" s="3"/>
      <c r="M30" s="3"/>
      <c r="N30" s="4"/>
      <c r="O30" s="3"/>
    </row>
    <row r="31" spans="1:15" ht="3.75" customHeight="1" x14ac:dyDescent="0.2">
      <c r="A31" s="29"/>
      <c r="B31" s="29"/>
      <c r="C31" s="29"/>
      <c r="D31" s="29"/>
      <c r="E31" s="30"/>
      <c r="F31" s="29"/>
      <c r="G31" s="29"/>
      <c r="H31" s="31"/>
      <c r="I31" s="29"/>
      <c r="J31" s="29"/>
      <c r="K31" s="31"/>
      <c r="L31" s="29"/>
      <c r="M31" s="29"/>
      <c r="N31" s="30"/>
      <c r="O31" s="29"/>
    </row>
    <row r="32" spans="1:15" ht="12" customHeight="1" x14ac:dyDescent="0.2">
      <c r="A32" s="307" t="s">
        <v>36</v>
      </c>
      <c r="B32" s="32" t="s">
        <v>13</v>
      </c>
      <c r="C32" s="2" t="s">
        <v>120</v>
      </c>
      <c r="D32" s="3"/>
      <c r="E32" s="4"/>
      <c r="F32" s="139">
        <f>SUM(F14:F29)</f>
        <v>0</v>
      </c>
      <c r="G32" s="74"/>
      <c r="H32" s="75"/>
      <c r="I32" s="74" t="s">
        <v>13</v>
      </c>
      <c r="J32" s="76"/>
      <c r="K32" s="75"/>
      <c r="L32" s="73">
        <f>SUM(L14:L29)</f>
        <v>0</v>
      </c>
      <c r="M32" s="76"/>
      <c r="N32" s="77"/>
      <c r="O32" s="73">
        <f>L32*$O$9</f>
        <v>0</v>
      </c>
    </row>
    <row r="33" spans="1:15" ht="3.75" customHeight="1" x14ac:dyDescent="0.2">
      <c r="A33" s="33" t="s">
        <v>13</v>
      </c>
      <c r="B33" s="33"/>
      <c r="C33" s="33"/>
      <c r="D33" s="33"/>
      <c r="E33" s="34"/>
      <c r="F33" s="33"/>
      <c r="G33" s="33"/>
      <c r="H33" s="64"/>
      <c r="I33" s="33"/>
      <c r="J33" s="33"/>
      <c r="K33" s="64"/>
      <c r="L33" s="33"/>
      <c r="M33" s="33"/>
      <c r="N33" s="34"/>
      <c r="O33" s="33"/>
    </row>
    <row r="34" spans="1:15" ht="3.75" customHeight="1" x14ac:dyDescent="0.2">
      <c r="A34" s="3"/>
      <c r="B34" s="3"/>
      <c r="C34" s="3"/>
      <c r="D34" s="3"/>
      <c r="E34" s="4"/>
      <c r="F34" s="1"/>
      <c r="G34" s="1"/>
      <c r="H34" s="5"/>
      <c r="I34" s="3"/>
      <c r="J34" s="3"/>
      <c r="K34" s="5"/>
      <c r="L34" s="3"/>
      <c r="M34" s="3"/>
      <c r="N34" s="4"/>
      <c r="O34" s="3"/>
    </row>
    <row r="35" spans="1:15" ht="12" customHeight="1" x14ac:dyDescent="0.2">
      <c r="A35" s="2">
        <v>4</v>
      </c>
      <c r="B35" s="2" t="s">
        <v>13</v>
      </c>
      <c r="C35" s="2" t="s">
        <v>121</v>
      </c>
      <c r="D35" s="3"/>
      <c r="E35" s="4"/>
      <c r="F35" s="1"/>
      <c r="G35" s="1"/>
      <c r="H35" s="5"/>
      <c r="I35" s="3"/>
      <c r="J35" s="3"/>
      <c r="K35" s="5"/>
      <c r="L35" s="3"/>
      <c r="M35" s="3"/>
      <c r="N35" s="4"/>
      <c r="O35" s="3"/>
    </row>
    <row r="36" spans="1:15" ht="12" customHeight="1" x14ac:dyDescent="0.2">
      <c r="A36" s="3"/>
      <c r="B36" s="3"/>
      <c r="C36" s="3" t="s">
        <v>132</v>
      </c>
      <c r="D36" s="3"/>
      <c r="E36" s="4"/>
      <c r="F36" s="104"/>
      <c r="G36" s="1"/>
      <c r="H36" s="5"/>
      <c r="I36" s="26">
        <v>100</v>
      </c>
      <c r="J36" s="3"/>
      <c r="K36" s="5"/>
      <c r="L36" s="25">
        <f>F36</f>
        <v>0</v>
      </c>
      <c r="M36" s="3"/>
      <c r="N36" s="4"/>
      <c r="O36" s="25">
        <f>L36*$O$9</f>
        <v>0</v>
      </c>
    </row>
    <row r="37" spans="1:15" ht="12" customHeight="1" x14ac:dyDescent="0.2">
      <c r="A37" s="3"/>
      <c r="B37" s="3"/>
      <c r="C37" s="3" t="str">
        <f>"4.2  Feuchtmittelzusatz (Gemisch)"</f>
        <v>4.2  Feuchtmittelzusatz (Gemisch)</v>
      </c>
      <c r="D37" s="3"/>
      <c r="E37" s="4"/>
      <c r="F37" s="104"/>
      <c r="G37" s="1"/>
      <c r="H37" s="5"/>
      <c r="I37" s="26">
        <v>20</v>
      </c>
      <c r="J37" s="3"/>
      <c r="K37" s="5"/>
      <c r="L37" s="25">
        <f>F37*I37/100</f>
        <v>0</v>
      </c>
      <c r="M37" s="3"/>
      <c r="N37" s="4"/>
      <c r="O37" s="25">
        <f>L37*$O$9</f>
        <v>0</v>
      </c>
    </row>
    <row r="38" spans="1:15" ht="12" customHeight="1" x14ac:dyDescent="0.2">
      <c r="A38" s="3"/>
      <c r="B38" s="3"/>
      <c r="C38" s="3" t="str">
        <f>"4.3  Sonstige Feuchmittelzusatz"</f>
        <v>4.3  Sonstige Feuchmittelzusatz</v>
      </c>
      <c r="D38" s="3"/>
      <c r="E38" s="4"/>
      <c r="F38" s="107"/>
      <c r="G38" s="1"/>
      <c r="H38" s="5"/>
      <c r="I38" s="109"/>
      <c r="J38" s="3"/>
      <c r="K38" s="5"/>
      <c r="L38" s="25">
        <f>F38*I38/100</f>
        <v>0</v>
      </c>
      <c r="M38" s="3"/>
      <c r="N38" s="4"/>
      <c r="O38" s="25">
        <f>L38*$O$9</f>
        <v>0</v>
      </c>
    </row>
    <row r="39" spans="1:15" ht="12" customHeight="1" x14ac:dyDescent="0.2">
      <c r="A39" s="88"/>
      <c r="B39" s="88"/>
      <c r="C39" s="88" t="str">
        <f>"4.4  IPA-Ersatz- und Reduktionsmittel"</f>
        <v>4.4  IPA-Ersatz- und Reduktionsmittel</v>
      </c>
      <c r="D39" s="88"/>
      <c r="E39" s="81"/>
      <c r="F39" s="108"/>
      <c r="G39" s="82"/>
      <c r="H39" s="83"/>
      <c r="I39" s="84">
        <v>0</v>
      </c>
      <c r="J39" s="88"/>
      <c r="K39" s="83"/>
      <c r="L39" s="89" t="s">
        <v>13</v>
      </c>
      <c r="M39" s="88"/>
      <c r="N39" s="81"/>
      <c r="O39" s="95" t="s">
        <v>49</v>
      </c>
    </row>
    <row r="40" spans="1:15" ht="3.75" customHeight="1" x14ac:dyDescent="0.2">
      <c r="A40" s="33"/>
      <c r="B40" s="33"/>
      <c r="C40" s="33"/>
      <c r="D40" s="33"/>
      <c r="E40" s="34"/>
      <c r="F40" s="33"/>
      <c r="G40" s="33"/>
      <c r="H40" s="64"/>
      <c r="I40" s="35"/>
      <c r="J40" s="33"/>
      <c r="K40" s="64"/>
      <c r="L40" s="33"/>
      <c r="M40" s="33"/>
      <c r="N40" s="34"/>
      <c r="O40" s="33"/>
    </row>
    <row r="41" spans="1:15" ht="3.75" customHeight="1" x14ac:dyDescent="0.2">
      <c r="A41" s="3"/>
      <c r="B41" s="3"/>
      <c r="C41" s="3"/>
      <c r="D41" s="3"/>
      <c r="E41" s="4"/>
      <c r="F41" s="1"/>
      <c r="G41" s="1"/>
      <c r="H41" s="5"/>
      <c r="I41" s="6"/>
      <c r="J41" s="3"/>
      <c r="K41" s="5"/>
      <c r="L41" s="3"/>
      <c r="M41" s="3"/>
      <c r="N41" s="4"/>
      <c r="O41" s="3"/>
    </row>
    <row r="42" spans="1:15" ht="12" customHeight="1" x14ac:dyDescent="0.2">
      <c r="A42" s="2">
        <v>5</v>
      </c>
      <c r="B42" s="2" t="s">
        <v>13</v>
      </c>
      <c r="C42" s="2" t="s">
        <v>122</v>
      </c>
      <c r="D42" s="3"/>
      <c r="E42" s="4"/>
      <c r="F42" s="1"/>
      <c r="G42" s="1"/>
      <c r="H42" s="5"/>
      <c r="I42" s="6"/>
      <c r="J42" s="3"/>
      <c r="K42" s="5"/>
      <c r="L42" s="3"/>
      <c r="M42" s="3"/>
      <c r="N42" s="4"/>
      <c r="O42" s="3"/>
    </row>
    <row r="43" spans="1:15" ht="12" customHeight="1" x14ac:dyDescent="0.2">
      <c r="A43" s="3"/>
      <c r="B43" s="3"/>
      <c r="C43" s="3" t="str">
        <f>"5.1  Dispersionslacke (Wasserlack)"</f>
        <v>5.1  Dispersionslacke (Wasserlack)</v>
      </c>
      <c r="D43" s="3"/>
      <c r="E43" s="4"/>
      <c r="F43" s="104"/>
      <c r="G43" s="1"/>
      <c r="H43" s="5"/>
      <c r="I43" s="26">
        <v>5</v>
      </c>
      <c r="J43" s="3"/>
      <c r="K43" s="5"/>
      <c r="L43" s="25">
        <f>F43*I43/100</f>
        <v>0</v>
      </c>
      <c r="M43" s="3"/>
      <c r="N43" s="4"/>
      <c r="O43" s="25">
        <f>L43*$O$9</f>
        <v>0</v>
      </c>
    </row>
    <row r="44" spans="1:15" ht="12" customHeight="1" x14ac:dyDescent="0.2">
      <c r="A44" s="3"/>
      <c r="B44" s="3"/>
      <c r="C44" s="3" t="str">
        <f>"5.2  Lösemittelhaltige Lacke (Nitro)"</f>
        <v>5.2  Lösemittelhaltige Lacke (Nitro)</v>
      </c>
      <c r="D44" s="3"/>
      <c r="E44" s="4"/>
      <c r="F44" s="104"/>
      <c r="G44" s="1"/>
      <c r="H44" s="5"/>
      <c r="I44" s="26">
        <v>66</v>
      </c>
      <c r="J44" s="3"/>
      <c r="K44" s="5"/>
      <c r="L44" s="25">
        <f>F44*I44/100</f>
        <v>0</v>
      </c>
      <c r="M44" s="3"/>
      <c r="N44" s="4"/>
      <c r="O44" s="25">
        <f>L44*$O$9</f>
        <v>0</v>
      </c>
    </row>
    <row r="45" spans="1:15" ht="3.75" customHeight="1" x14ac:dyDescent="0.2">
      <c r="A45" s="33"/>
      <c r="B45" s="33"/>
      <c r="C45" s="33"/>
      <c r="D45" s="33"/>
      <c r="E45" s="34"/>
      <c r="F45" s="33"/>
      <c r="G45" s="33"/>
      <c r="H45" s="64"/>
      <c r="I45" s="35"/>
      <c r="J45" s="33"/>
      <c r="K45" s="64"/>
      <c r="L45" s="33"/>
      <c r="M45" s="33"/>
      <c r="N45" s="34"/>
      <c r="O45" s="33"/>
    </row>
    <row r="46" spans="1:15" ht="3.75" customHeight="1" x14ac:dyDescent="0.2">
      <c r="A46" s="3"/>
      <c r="B46" s="3"/>
      <c r="C46" s="3"/>
      <c r="D46" s="3"/>
      <c r="E46" s="4"/>
      <c r="F46" s="1"/>
      <c r="G46" s="1"/>
      <c r="H46" s="5"/>
      <c r="I46" s="65"/>
      <c r="J46" s="3"/>
      <c r="K46" s="5"/>
      <c r="L46" s="3"/>
      <c r="M46" s="3"/>
      <c r="N46" s="4"/>
      <c r="O46" s="3"/>
    </row>
    <row r="47" spans="1:15" ht="12" customHeight="1" thickBot="1" x14ac:dyDescent="0.25">
      <c r="A47" s="2">
        <v>6</v>
      </c>
      <c r="B47" s="2" t="s">
        <v>13</v>
      </c>
      <c r="C47" s="2" t="s">
        <v>160</v>
      </c>
      <c r="D47" s="3"/>
      <c r="E47" s="4"/>
      <c r="F47" s="1"/>
      <c r="G47" s="1"/>
      <c r="H47" s="5"/>
      <c r="I47" s="65"/>
      <c r="J47" s="3"/>
      <c r="K47" s="5"/>
      <c r="L47" s="3"/>
      <c r="M47" s="3"/>
      <c r="N47" s="4"/>
      <c r="O47" s="3"/>
    </row>
    <row r="48" spans="1:15" ht="12" customHeight="1" x14ac:dyDescent="0.2">
      <c r="A48" s="3"/>
      <c r="B48" s="3"/>
      <c r="C48" s="3" t="str">
        <f>"6.1  Lösemittelbasierende Farben/Lacke"</f>
        <v>6.1  Lösemittelbasierende Farben/Lacke</v>
      </c>
      <c r="D48" s="3"/>
      <c r="E48" s="10"/>
      <c r="F48" s="110"/>
      <c r="G48" s="36"/>
      <c r="H48" s="1"/>
      <c r="I48" s="26">
        <v>55</v>
      </c>
      <c r="J48" s="3"/>
      <c r="K48" s="5"/>
      <c r="L48" s="25">
        <f>F48*I48/100</f>
        <v>0</v>
      </c>
      <c r="M48" s="3"/>
      <c r="N48" s="4"/>
      <c r="O48" s="25">
        <f>L44*$O$9</f>
        <v>0</v>
      </c>
    </row>
    <row r="49" spans="1:15" ht="12" customHeight="1" x14ac:dyDescent="0.2">
      <c r="A49" s="3"/>
      <c r="B49" s="3"/>
      <c r="C49" s="3" t="str">
        <f>"6.2  Wasserbasierende Farben/Lacke"</f>
        <v>6.2  Wasserbasierende Farben/Lacke</v>
      </c>
      <c r="D49" s="3"/>
      <c r="E49" s="7"/>
      <c r="F49" s="99"/>
      <c r="G49" s="8"/>
      <c r="H49" s="1"/>
      <c r="I49" s="26">
        <v>10</v>
      </c>
      <c r="J49" s="3"/>
      <c r="K49" s="5"/>
      <c r="L49" s="25">
        <f>F49*I49/100</f>
        <v>0</v>
      </c>
      <c r="M49" s="3"/>
      <c r="N49" s="4"/>
      <c r="O49" s="25">
        <f>L49*$O$9</f>
        <v>0</v>
      </c>
    </row>
    <row r="50" spans="1:15" ht="12" customHeight="1" thickBot="1" x14ac:dyDescent="0.25">
      <c r="A50" s="88"/>
      <c r="B50" s="88"/>
      <c r="C50" s="88" t="str">
        <f>"6.3  UV-härtende Farben/Lacke"</f>
        <v>6.3  UV-härtende Farben/Lacke</v>
      </c>
      <c r="D50" s="88"/>
      <c r="E50" s="90"/>
      <c r="F50" s="111"/>
      <c r="G50" s="91"/>
      <c r="H50" s="82"/>
      <c r="I50" s="84">
        <v>0</v>
      </c>
      <c r="J50" s="88"/>
      <c r="K50" s="83"/>
      <c r="L50" s="89" t="s">
        <v>13</v>
      </c>
      <c r="M50" s="88"/>
      <c r="N50" s="81"/>
      <c r="O50" s="95" t="s">
        <v>49</v>
      </c>
    </row>
    <row r="51" spans="1:15" ht="12" customHeight="1" x14ac:dyDescent="0.2">
      <c r="A51" s="3"/>
      <c r="B51" s="3"/>
      <c r="C51" s="3" t="str">
        <f>"6.4  Lösemittelbasierende Verdünner, Verzögerer,"</f>
        <v>6.4  Lösemittelbasierende Verdünner, Verzögerer,</v>
      </c>
      <c r="D51" s="3"/>
      <c r="E51" s="4"/>
      <c r="F51" s="1"/>
      <c r="G51" s="1"/>
      <c r="H51" s="5"/>
      <c r="J51" s="3"/>
      <c r="K51" s="5"/>
      <c r="L51" s="1"/>
      <c r="M51" s="3"/>
      <c r="N51" s="4"/>
      <c r="O51" s="1"/>
    </row>
    <row r="52" spans="1:15" ht="12" customHeight="1" x14ac:dyDescent="0.2">
      <c r="A52" s="3"/>
      <c r="B52" s="3"/>
      <c r="C52" s="3" t="str">
        <f>"       Beschleuniger"</f>
        <v xml:space="preserve">       Beschleuniger</v>
      </c>
      <c r="D52" s="3"/>
      <c r="E52" s="4"/>
      <c r="F52" s="104"/>
      <c r="G52" s="1"/>
      <c r="H52" s="5"/>
      <c r="I52" s="26">
        <v>100</v>
      </c>
      <c r="J52" s="3"/>
      <c r="K52" s="5"/>
      <c r="L52" s="25">
        <f>F52*I52/100</f>
        <v>0</v>
      </c>
      <c r="M52" s="3"/>
      <c r="N52" s="4"/>
      <c r="O52" s="25">
        <f>L52*$O$9</f>
        <v>0</v>
      </c>
    </row>
    <row r="53" spans="1:15" ht="12" customHeight="1" x14ac:dyDescent="0.2">
      <c r="A53" s="3"/>
      <c r="B53" s="3"/>
      <c r="C53" s="3" t="s">
        <v>161</v>
      </c>
      <c r="D53" s="3"/>
      <c r="E53" s="4"/>
      <c r="F53" s="104"/>
      <c r="G53" s="1"/>
      <c r="H53" s="5"/>
      <c r="I53" s="109"/>
      <c r="J53" s="3"/>
      <c r="K53" s="5"/>
      <c r="L53" s="25">
        <f>F53*I53/100</f>
        <v>0</v>
      </c>
      <c r="M53" s="3"/>
      <c r="N53" s="4"/>
      <c r="O53" s="25">
        <f>L53*$O$9</f>
        <v>0</v>
      </c>
    </row>
    <row r="54" spans="1:15" ht="12" customHeight="1" x14ac:dyDescent="0.2">
      <c r="A54" s="348"/>
      <c r="B54" s="348"/>
      <c r="C54" s="348" t="s">
        <v>162</v>
      </c>
      <c r="D54" s="348"/>
      <c r="E54" s="349"/>
      <c r="F54" s="350"/>
      <c r="G54" s="351"/>
      <c r="H54" s="352"/>
      <c r="I54" s="353">
        <v>0</v>
      </c>
      <c r="J54" s="348"/>
      <c r="K54" s="352"/>
      <c r="L54" s="89" t="s">
        <v>13</v>
      </c>
      <c r="M54" s="348"/>
      <c r="N54" s="349"/>
      <c r="O54" s="95" t="s">
        <v>49</v>
      </c>
    </row>
    <row r="55" spans="1:15" ht="3.75" customHeight="1" x14ac:dyDescent="0.2">
      <c r="A55" s="3"/>
      <c r="B55" s="3"/>
      <c r="C55" s="3"/>
      <c r="D55" s="3"/>
      <c r="E55" s="4"/>
      <c r="F55" s="1"/>
      <c r="G55" s="1"/>
      <c r="H55" s="5"/>
      <c r="I55" s="6"/>
      <c r="J55" s="3"/>
      <c r="K55" s="5"/>
      <c r="L55" s="3"/>
      <c r="M55" s="3"/>
      <c r="N55" s="4"/>
      <c r="O55" s="3"/>
    </row>
    <row r="56" spans="1:15" ht="12" customHeight="1" x14ac:dyDescent="0.2">
      <c r="A56" s="2">
        <v>7</v>
      </c>
      <c r="B56" s="2" t="s">
        <v>13</v>
      </c>
      <c r="C56" s="2" t="s">
        <v>123</v>
      </c>
      <c r="D56" s="3"/>
      <c r="E56" s="4"/>
      <c r="F56" s="1"/>
      <c r="G56" s="1"/>
      <c r="H56" s="5"/>
      <c r="I56" s="6"/>
      <c r="J56" s="3"/>
      <c r="K56" s="5"/>
      <c r="L56" s="3"/>
      <c r="M56" s="3"/>
      <c r="N56" s="4"/>
      <c r="O56" s="3"/>
    </row>
    <row r="57" spans="1:15" ht="12" customHeight="1" x14ac:dyDescent="0.2">
      <c r="A57" s="2"/>
      <c r="B57" s="2"/>
      <c r="C57" s="3" t="str">
        <f>"7.1  Lösemittelbasierende Kleber"</f>
        <v>7.1  Lösemittelbasierende Kleber</v>
      </c>
      <c r="D57" s="3"/>
      <c r="E57" s="4"/>
      <c r="F57" s="104"/>
      <c r="G57" s="1"/>
      <c r="H57" s="5"/>
      <c r="I57" s="26">
        <v>66</v>
      </c>
      <c r="J57" s="3"/>
      <c r="K57" s="5"/>
      <c r="L57" s="25">
        <f>F57*I57/100</f>
        <v>0</v>
      </c>
      <c r="M57" s="3"/>
      <c r="N57" s="4"/>
      <c r="O57" s="25">
        <f>L57*$O$9</f>
        <v>0</v>
      </c>
    </row>
    <row r="58" spans="1:15" ht="12" customHeight="1" x14ac:dyDescent="0.2">
      <c r="A58" s="2"/>
      <c r="B58" s="2"/>
      <c r="C58" s="3" t="str">
        <f>"7.2  Lösemittelarme Kleber (unter 15 Vol. %)"</f>
        <v>7.2  Lösemittelarme Kleber (unter 15 Vol. %)</v>
      </c>
      <c r="D58" s="3"/>
      <c r="E58" s="4"/>
      <c r="F58" s="104"/>
      <c r="G58" s="1"/>
      <c r="H58" s="5"/>
      <c r="I58" s="26">
        <v>10</v>
      </c>
      <c r="J58" s="3"/>
      <c r="K58" s="5"/>
      <c r="L58" s="25">
        <f>F58*I58/100</f>
        <v>0</v>
      </c>
      <c r="M58" s="3"/>
      <c r="N58" s="4"/>
      <c r="O58" s="25">
        <f>L58*$O$9</f>
        <v>0</v>
      </c>
    </row>
    <row r="59" spans="1:15" ht="12" customHeight="1" x14ac:dyDescent="0.2">
      <c r="A59" s="88"/>
      <c r="B59" s="88"/>
      <c r="C59" s="88" t="str">
        <f>"7.3  Lösemittelfreie Kleber (UV u.a.)"</f>
        <v>7.3  Lösemittelfreie Kleber (UV u.a.)</v>
      </c>
      <c r="D59" s="88"/>
      <c r="E59" s="81"/>
      <c r="F59" s="108"/>
      <c r="G59" s="82"/>
      <c r="H59" s="83"/>
      <c r="I59" s="84">
        <v>0</v>
      </c>
      <c r="J59" s="88"/>
      <c r="K59" s="83"/>
      <c r="L59" s="89" t="s">
        <v>13</v>
      </c>
      <c r="M59" s="88"/>
      <c r="N59" s="81"/>
      <c r="O59" s="95" t="s">
        <v>49</v>
      </c>
    </row>
    <row r="60" spans="1:15" ht="3.75" customHeight="1" x14ac:dyDescent="0.2">
      <c r="A60" s="33"/>
      <c r="B60" s="33"/>
      <c r="C60" s="33"/>
      <c r="D60" s="33"/>
      <c r="E60" s="34"/>
      <c r="F60" s="33"/>
      <c r="G60" s="33"/>
      <c r="H60" s="64"/>
      <c r="I60" s="40"/>
      <c r="J60" s="33"/>
      <c r="K60" s="64"/>
      <c r="L60" s="33"/>
      <c r="M60" s="33"/>
      <c r="N60" s="34"/>
      <c r="O60" s="33"/>
    </row>
    <row r="61" spans="1:15" ht="3.75" customHeight="1" x14ac:dyDescent="0.2">
      <c r="A61" s="3"/>
      <c r="B61" s="3"/>
      <c r="C61" s="3"/>
      <c r="D61" s="3"/>
      <c r="E61" s="4"/>
      <c r="F61" s="1"/>
      <c r="G61" s="1"/>
      <c r="H61" s="5"/>
      <c r="I61" s="3"/>
      <c r="J61" s="3"/>
      <c r="K61" s="5"/>
      <c r="L61" s="3"/>
      <c r="M61" s="3"/>
      <c r="N61" s="4"/>
      <c r="O61" s="3"/>
    </row>
    <row r="62" spans="1:15" ht="12" customHeight="1" x14ac:dyDescent="0.2">
      <c r="A62" s="2">
        <v>8</v>
      </c>
      <c r="B62" s="2" t="s">
        <v>13</v>
      </c>
      <c r="C62" s="2" t="s">
        <v>124</v>
      </c>
      <c r="D62" s="3"/>
      <c r="E62" s="4"/>
      <c r="F62" s="1"/>
      <c r="G62" s="1"/>
      <c r="H62" s="5"/>
      <c r="I62" s="3"/>
      <c r="J62" s="3"/>
      <c r="K62" s="5"/>
      <c r="L62" s="3"/>
      <c r="M62" s="3"/>
      <c r="N62" s="4"/>
      <c r="O62" s="3"/>
    </row>
    <row r="63" spans="1:15" ht="12" customHeight="1" x14ac:dyDescent="0.2">
      <c r="A63" s="3"/>
      <c r="B63" s="3"/>
      <c r="C63" s="41" t="s">
        <v>13</v>
      </c>
      <c r="D63" s="3"/>
      <c r="E63" s="4"/>
      <c r="F63" s="104"/>
      <c r="G63" s="1"/>
      <c r="H63" s="5"/>
      <c r="I63" s="109"/>
      <c r="J63" s="3"/>
      <c r="K63" s="5"/>
      <c r="L63" s="25">
        <f>F63*I63/100</f>
        <v>0</v>
      </c>
      <c r="M63" s="3"/>
      <c r="N63" s="4"/>
      <c r="O63" s="25">
        <f>L63*$O$9</f>
        <v>0</v>
      </c>
    </row>
    <row r="64" spans="1:15" ht="3.75" customHeight="1" x14ac:dyDescent="0.2">
      <c r="A64" s="33"/>
      <c r="B64" s="33"/>
      <c r="C64" s="33"/>
      <c r="D64" s="33"/>
      <c r="E64" s="34"/>
      <c r="F64" s="33"/>
      <c r="G64" s="33"/>
      <c r="H64" s="64"/>
      <c r="I64" s="33"/>
      <c r="J64" s="33"/>
      <c r="K64" s="64"/>
      <c r="L64" s="33"/>
      <c r="M64" s="33"/>
      <c r="N64" s="34"/>
      <c r="O64" s="33"/>
    </row>
    <row r="65" spans="1:16" ht="3.75" customHeight="1" x14ac:dyDescent="0.2">
      <c r="A65" s="3"/>
      <c r="B65" s="3"/>
      <c r="C65" s="3"/>
      <c r="D65" s="3"/>
      <c r="E65" s="4"/>
      <c r="F65" s="1"/>
      <c r="G65" s="1"/>
      <c r="H65" s="5"/>
      <c r="I65" s="3"/>
      <c r="J65" s="3"/>
      <c r="K65" s="5"/>
      <c r="L65" s="3"/>
      <c r="M65" s="3"/>
      <c r="N65" s="4"/>
      <c r="O65" s="3"/>
    </row>
    <row r="66" spans="1:16" ht="12" customHeight="1" x14ac:dyDescent="0.2">
      <c r="A66" s="307" t="s">
        <v>35</v>
      </c>
      <c r="B66" s="3"/>
      <c r="C66" s="2" t="s">
        <v>125</v>
      </c>
      <c r="D66" s="3"/>
      <c r="E66" s="4"/>
      <c r="F66" s="14">
        <f>SUM(F36:F63)</f>
        <v>0</v>
      </c>
      <c r="G66" s="16"/>
      <c r="H66" s="19"/>
      <c r="I66" s="2"/>
      <c r="J66" s="2"/>
      <c r="K66" s="19"/>
      <c r="L66" s="14">
        <f>SUM(L36:L63)</f>
        <v>0</v>
      </c>
      <c r="M66" s="2"/>
      <c r="N66" s="17"/>
      <c r="O66" s="14">
        <f>L66*$O$9</f>
        <v>0</v>
      </c>
    </row>
    <row r="67" spans="1:16" ht="3.75" customHeight="1" thickBot="1" x14ac:dyDescent="0.25">
      <c r="A67" s="3"/>
      <c r="B67" s="3"/>
      <c r="C67" s="3"/>
      <c r="D67" s="3"/>
      <c r="E67" s="4"/>
      <c r="F67" s="1"/>
      <c r="G67" s="1"/>
      <c r="H67" s="5"/>
      <c r="I67" s="3"/>
      <c r="J67" s="3"/>
      <c r="K67" s="5"/>
      <c r="L67" s="3"/>
      <c r="M67" s="3"/>
      <c r="N67" s="4"/>
      <c r="O67" s="3"/>
    </row>
    <row r="68" spans="1:16" ht="3.75" customHeight="1" x14ac:dyDescent="0.2">
      <c r="A68" s="29"/>
      <c r="B68" s="29"/>
      <c r="C68" s="29"/>
      <c r="D68" s="29"/>
      <c r="E68" s="30"/>
      <c r="F68" s="29"/>
      <c r="G68" s="29"/>
      <c r="H68" s="31"/>
      <c r="I68" s="29"/>
      <c r="J68" s="29"/>
      <c r="K68" s="10"/>
      <c r="L68" s="11"/>
      <c r="M68" s="36"/>
      <c r="N68" s="30"/>
      <c r="O68" s="29"/>
    </row>
    <row r="69" spans="1:16" ht="12" customHeight="1" x14ac:dyDescent="0.2">
      <c r="A69" s="307" t="s">
        <v>34</v>
      </c>
      <c r="B69" s="42" t="s">
        <v>13</v>
      </c>
      <c r="C69" s="2" t="s">
        <v>126</v>
      </c>
      <c r="D69" s="3"/>
      <c r="E69" s="4"/>
      <c r="F69" s="66">
        <f>SUM(F32+F66)</f>
        <v>0</v>
      </c>
      <c r="G69" s="1"/>
      <c r="H69" s="5"/>
      <c r="I69" s="3"/>
      <c r="J69" s="3"/>
      <c r="K69" s="7"/>
      <c r="L69" s="66">
        <f>SUM(L32+L66)</f>
        <v>0</v>
      </c>
      <c r="M69" s="8"/>
      <c r="N69" s="4"/>
      <c r="O69" s="66">
        <f>SUM(O32+O66)</f>
        <v>0</v>
      </c>
    </row>
    <row r="70" spans="1:16" ht="3.75" customHeight="1" thickBot="1" x14ac:dyDescent="0.25">
      <c r="A70" s="33"/>
      <c r="B70" s="33"/>
      <c r="C70" s="33"/>
      <c r="D70" s="33"/>
      <c r="E70" s="34"/>
      <c r="F70" s="33"/>
      <c r="G70" s="33"/>
      <c r="H70" s="5"/>
      <c r="I70" s="1"/>
      <c r="J70" s="1"/>
      <c r="K70" s="7"/>
      <c r="L70" s="1"/>
      <c r="M70" s="8"/>
      <c r="N70" s="7"/>
      <c r="O70" s="1"/>
    </row>
    <row r="71" spans="1:16" ht="3.75" customHeight="1" x14ac:dyDescent="0.2">
      <c r="A71" s="3"/>
      <c r="B71" s="3"/>
      <c r="C71" s="3"/>
      <c r="D71" s="3"/>
      <c r="E71" s="4"/>
      <c r="F71" s="1"/>
      <c r="G71" s="1"/>
      <c r="H71" s="112"/>
      <c r="I71" s="113"/>
      <c r="J71" s="113"/>
      <c r="K71" s="113"/>
      <c r="L71" s="113"/>
      <c r="M71" s="113"/>
      <c r="N71" s="113"/>
      <c r="O71" s="113"/>
    </row>
    <row r="72" spans="1:16" ht="12" customHeight="1" x14ac:dyDescent="0.2">
      <c r="A72" s="2">
        <v>9</v>
      </c>
      <c r="B72" s="2" t="s">
        <v>13</v>
      </c>
      <c r="C72" s="2" t="s">
        <v>127</v>
      </c>
      <c r="D72" s="3"/>
      <c r="E72" s="4"/>
      <c r="F72" s="1"/>
      <c r="G72" s="1"/>
      <c r="H72" s="114"/>
      <c r="I72" s="115" t="s">
        <v>130</v>
      </c>
      <c r="J72" s="116"/>
      <c r="K72" s="116"/>
      <c r="L72" s="116"/>
      <c r="M72" s="116"/>
      <c r="N72" s="116"/>
      <c r="O72" s="116"/>
    </row>
    <row r="73" spans="1:16" ht="12" customHeight="1" x14ac:dyDescent="0.2">
      <c r="A73" s="3"/>
      <c r="B73" s="3"/>
      <c r="C73" s="3" t="str">
        <f>"9.1  Bogenoffsetdruckfarbe"</f>
        <v>9.1  Bogenoffsetdruckfarbe</v>
      </c>
      <c r="D73" s="3"/>
      <c r="E73" s="4">
        <v>100</v>
      </c>
      <c r="F73" s="104"/>
      <c r="G73" s="1"/>
      <c r="H73" s="117"/>
      <c r="I73" s="118"/>
      <c r="J73" s="119"/>
      <c r="K73" s="119"/>
      <c r="L73" s="120" t="s">
        <v>32</v>
      </c>
      <c r="M73" s="121"/>
      <c r="N73" s="121"/>
      <c r="O73" s="118"/>
    </row>
    <row r="74" spans="1:16" ht="12" customHeight="1" x14ac:dyDescent="0.2">
      <c r="A74" s="3"/>
      <c r="B74" s="3"/>
      <c r="C74" s="3" t="str">
        <f>"9.2  Heatsetfarbe (Rolle mit Trockner)"</f>
        <v>9.2  Heatsetfarbe (Rolle mit Trockner)</v>
      </c>
      <c r="D74" s="3"/>
      <c r="E74" s="4"/>
      <c r="F74" s="104"/>
      <c r="G74" s="1"/>
      <c r="H74" s="117"/>
      <c r="I74" s="122"/>
      <c r="J74" s="123"/>
      <c r="K74" s="123"/>
      <c r="L74" s="124" t="s">
        <v>11</v>
      </c>
      <c r="M74" s="125"/>
      <c r="N74" s="125"/>
      <c r="O74" s="122"/>
    </row>
    <row r="75" spans="1:16" ht="12" customHeight="1" x14ac:dyDescent="0.2">
      <c r="A75" s="3"/>
      <c r="B75" s="3"/>
      <c r="C75" s="3" t="str">
        <f>"9.3  Coldsetfarbe (Rolle ohne Trockner)"</f>
        <v>9.3  Coldsetfarbe (Rolle ohne Trockner)</v>
      </c>
      <c r="D75" s="3"/>
      <c r="E75" s="4"/>
      <c r="F75" s="104"/>
      <c r="G75" s="1"/>
      <c r="H75" s="117"/>
      <c r="I75" s="122"/>
      <c r="J75" s="126"/>
      <c r="K75" s="126"/>
      <c r="L75" s="127"/>
      <c r="M75" s="125"/>
      <c r="N75" s="125"/>
      <c r="O75" s="122"/>
      <c r="P75" s="67"/>
    </row>
    <row r="76" spans="1:16" ht="12" customHeight="1" x14ac:dyDescent="0.2">
      <c r="A76" s="3"/>
      <c r="B76" s="3"/>
      <c r="C76" s="3" t="str">
        <f>"9.4  Formulardruckfarben"</f>
        <v>9.4  Formulardruckfarben</v>
      </c>
      <c r="D76" s="3"/>
      <c r="E76" s="4"/>
      <c r="F76" s="104"/>
      <c r="G76" s="1"/>
      <c r="H76" s="117"/>
      <c r="I76" s="122"/>
      <c r="J76" s="125"/>
      <c r="K76" s="125"/>
      <c r="L76" s="128" t="s">
        <v>129</v>
      </c>
      <c r="M76" s="125"/>
      <c r="N76" s="125"/>
      <c r="O76" s="122"/>
      <c r="P76" s="67"/>
    </row>
    <row r="77" spans="1:16" ht="3.75" customHeight="1" thickBot="1" x14ac:dyDescent="0.25">
      <c r="A77" s="33"/>
      <c r="B77" s="33"/>
      <c r="C77" s="33"/>
      <c r="D77" s="33"/>
      <c r="E77" s="34"/>
      <c r="F77" s="33"/>
      <c r="G77" s="33"/>
      <c r="H77" s="117"/>
      <c r="I77" s="125"/>
      <c r="J77" s="125"/>
      <c r="K77" s="125"/>
      <c r="L77" s="129"/>
      <c r="M77" s="125"/>
      <c r="N77" s="125"/>
      <c r="O77" s="122"/>
      <c r="P77" s="67"/>
    </row>
    <row r="78" spans="1:16" ht="3.75" customHeight="1" x14ac:dyDescent="0.2">
      <c r="A78" s="2" t="s">
        <v>13</v>
      </c>
      <c r="B78" s="3"/>
      <c r="C78" s="2" t="s">
        <v>13</v>
      </c>
      <c r="D78" s="3"/>
      <c r="E78" s="10"/>
      <c r="F78" s="11"/>
      <c r="G78" s="36"/>
      <c r="H78" s="130"/>
      <c r="I78" s="125"/>
      <c r="J78" s="131"/>
      <c r="K78" s="125"/>
      <c r="L78" s="132"/>
      <c r="M78" s="131"/>
      <c r="N78" s="125"/>
      <c r="O78" s="122"/>
      <c r="P78" s="67"/>
    </row>
    <row r="79" spans="1:16" ht="12" customHeight="1" x14ac:dyDescent="0.2">
      <c r="A79" s="347" t="s">
        <v>4</v>
      </c>
      <c r="B79" s="3"/>
      <c r="C79" s="18" t="s">
        <v>3</v>
      </c>
      <c r="D79" s="3"/>
      <c r="E79" s="7"/>
      <c r="F79" s="346">
        <f>SUM(F48:F54,F73:F76)</f>
        <v>0</v>
      </c>
      <c r="G79" s="8"/>
      <c r="H79" s="117"/>
      <c r="I79" s="115" t="s">
        <v>119</v>
      </c>
      <c r="J79" s="125"/>
      <c r="K79" s="125"/>
      <c r="L79" s="309" t="e">
        <f>(L69-F83)/F79</f>
        <v>#DIV/0!</v>
      </c>
      <c r="M79" s="125"/>
      <c r="N79" s="125"/>
      <c r="O79" s="122"/>
      <c r="P79" s="67"/>
    </row>
    <row r="80" spans="1:16" ht="3.75" customHeight="1" thickBot="1" x14ac:dyDescent="0.25">
      <c r="A80" s="60"/>
      <c r="B80" s="33"/>
      <c r="C80" s="60"/>
      <c r="D80" s="33"/>
      <c r="E80" s="37"/>
      <c r="F80" s="38"/>
      <c r="G80" s="39"/>
      <c r="H80" s="133"/>
      <c r="I80" s="134"/>
      <c r="J80" s="135"/>
      <c r="K80" s="135"/>
      <c r="L80" s="135"/>
      <c r="M80" s="135"/>
      <c r="N80" s="135"/>
      <c r="O80" s="135"/>
    </row>
    <row r="81" spans="1:16" ht="3.75" customHeight="1" x14ac:dyDescent="0.2">
      <c r="A81" s="3"/>
      <c r="B81" s="3"/>
      <c r="C81" s="3"/>
      <c r="D81" s="3"/>
      <c r="E81" s="4"/>
      <c r="F81" s="1"/>
      <c r="G81" s="1"/>
      <c r="H81" s="130"/>
      <c r="I81" s="136" t="s">
        <v>13</v>
      </c>
      <c r="J81" s="131"/>
      <c r="K81" s="125"/>
      <c r="L81" s="131"/>
      <c r="M81" s="131"/>
      <c r="N81" s="125"/>
      <c r="O81" s="131"/>
    </row>
    <row r="82" spans="1:16" ht="12" customHeight="1" x14ac:dyDescent="0.2">
      <c r="A82" s="2">
        <v>10</v>
      </c>
      <c r="B82" s="2"/>
      <c r="C82" s="2" t="s">
        <v>10</v>
      </c>
      <c r="D82" s="3"/>
      <c r="E82" s="4"/>
      <c r="F82" s="1"/>
      <c r="G82" s="1"/>
      <c r="H82" s="130"/>
      <c r="I82" s="137" t="s">
        <v>12</v>
      </c>
      <c r="J82" s="131"/>
      <c r="K82" s="125"/>
      <c r="L82" s="131"/>
      <c r="M82" s="131"/>
      <c r="N82" s="125"/>
      <c r="O82" s="131"/>
      <c r="P82" s="44"/>
    </row>
    <row r="83" spans="1:16" ht="12" customHeight="1" x14ac:dyDescent="0.2">
      <c r="A83" s="2"/>
      <c r="B83" s="2"/>
      <c r="C83" s="327" t="s">
        <v>51</v>
      </c>
      <c r="D83" s="1"/>
      <c r="E83" s="4"/>
      <c r="F83" s="106"/>
      <c r="G83" s="1"/>
      <c r="H83" s="130"/>
      <c r="I83" s="137" t="s">
        <v>25</v>
      </c>
      <c r="J83" s="125"/>
      <c r="K83" s="125"/>
      <c r="L83" s="125"/>
      <c r="M83" s="125"/>
      <c r="N83" s="125"/>
      <c r="O83" s="125"/>
      <c r="P83" s="44"/>
    </row>
    <row r="84" spans="1:16" ht="3.75" customHeight="1" x14ac:dyDescent="0.2">
      <c r="A84" s="33"/>
      <c r="B84" s="33"/>
      <c r="C84" s="33"/>
      <c r="D84" s="33"/>
      <c r="E84" s="34"/>
      <c r="F84" s="33"/>
      <c r="G84" s="33"/>
      <c r="H84" s="138"/>
      <c r="I84" s="121"/>
      <c r="J84" s="121"/>
      <c r="K84" s="121"/>
      <c r="L84" s="121"/>
      <c r="M84" s="121"/>
      <c r="N84" s="121"/>
      <c r="O84" s="121"/>
    </row>
    <row r="85" spans="1:16" ht="5.0999999999999996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6" s="28" customFormat="1" ht="9.75" customHeight="1" x14ac:dyDescent="0.15">
      <c r="A86" s="45" t="s">
        <v>133</v>
      </c>
      <c r="C86" s="46" t="s">
        <v>9</v>
      </c>
      <c r="G86" s="46"/>
      <c r="H86" s="46"/>
      <c r="N86" s="46"/>
      <c r="O86" s="47"/>
    </row>
    <row r="87" spans="1:16" s="28" customFormat="1" ht="9.75" customHeight="1" x14ac:dyDescent="0.15">
      <c r="C87" s="28" t="s">
        <v>131</v>
      </c>
      <c r="F87" s="68"/>
      <c r="G87" s="46"/>
      <c r="H87" s="46"/>
      <c r="L87" s="28" t="s">
        <v>13</v>
      </c>
      <c r="M87" s="28" t="s">
        <v>13</v>
      </c>
      <c r="N87" s="46"/>
      <c r="O87" s="47" t="s">
        <v>13</v>
      </c>
    </row>
    <row r="88" spans="1:16" ht="11.25" customHeight="1" x14ac:dyDescent="0.2">
      <c r="F88" s="67"/>
      <c r="G88" s="67"/>
      <c r="H88" s="67"/>
      <c r="N88" s="67"/>
    </row>
    <row r="89" spans="1:16" ht="11.25" customHeight="1" x14ac:dyDescent="0.2">
      <c r="F89" s="67"/>
      <c r="G89" s="67"/>
      <c r="H89" s="67"/>
      <c r="N89" s="67"/>
    </row>
    <row r="90" spans="1:16" x14ac:dyDescent="0.2">
      <c r="N90" s="67"/>
    </row>
    <row r="91" spans="1:16" x14ac:dyDescent="0.2">
      <c r="N91" s="67"/>
    </row>
    <row r="92" spans="1:16" x14ac:dyDescent="0.2">
      <c r="N92" s="67"/>
    </row>
    <row r="93" spans="1:16" x14ac:dyDescent="0.2">
      <c r="N93" s="67"/>
    </row>
    <row r="94" spans="1:16" x14ac:dyDescent="0.2">
      <c r="N94" s="67"/>
    </row>
    <row r="95" spans="1:16" x14ac:dyDescent="0.2">
      <c r="N95" s="67"/>
    </row>
    <row r="96" spans="1:16" x14ac:dyDescent="0.2">
      <c r="N96" s="67"/>
    </row>
    <row r="97" spans="14:14" x14ac:dyDescent="0.2">
      <c r="N97" s="67"/>
    </row>
  </sheetData>
  <customSheetViews>
    <customSheetView guid="{84ED10BC-FC73-46A8-8438-FFFC606883F4}" showPageBreaks="1" fitToPage="1" showRuler="0" topLeftCell="A28">
      <selection activeCell="I61" sqref="I61"/>
      <pageMargins left="0.59055118110236227" right="0" top="0.39370078740157483" bottom="0.15748031496062992" header="0.31496062992125984" footer="0.19685039370078741"/>
      <pageSetup paperSize="9" scale="84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4">
    <mergeCell ref="C1:P1"/>
    <mergeCell ref="F4:I4"/>
    <mergeCell ref="I24:I25"/>
    <mergeCell ref="O25:O26"/>
  </mergeCells>
  <phoneticPr fontId="10" type="noConversion"/>
  <pageMargins left="0.59055118110236227" right="0" top="0.39370078740157483" bottom="0.15748031496062992" header="0.31496062992125984" footer="0.19685039370078741"/>
  <pageSetup paperSize="9" scale="88" orientation="portrait" r:id="rId1"/>
  <headerFooter alignWithMargins="0">
    <oddFooter>&amp;R&amp;6Januar 2003/VOC-Koordinationsstelle/cb</oddFooter>
  </headerFooter>
  <cellWatches>
    <cellWatch r="F66"/>
    <cellWatch r="L5"/>
    <cellWatch r="E3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2"/>
  </sheetPr>
  <dimension ref="A1:AU48"/>
  <sheetViews>
    <sheetView showGridLines="0" tabSelected="1" view="pageLayout" topLeftCell="A19" zoomScale="130" zoomScaleNormal="100" zoomScaleSheetLayoutView="100" zoomScalePageLayoutView="130" workbookViewId="0">
      <selection activeCell="R47" sqref="R47"/>
    </sheetView>
  </sheetViews>
  <sheetFormatPr baseColWidth="10" defaultColWidth="11.42578125" defaultRowHeight="12.75" x14ac:dyDescent="0.2"/>
  <cols>
    <col min="1" max="1" width="5.7109375" style="12" customWidth="1"/>
    <col min="2" max="2" width="0.7109375" style="12" customWidth="1"/>
    <col min="3" max="3" width="22.7109375" style="12" customWidth="1"/>
    <col min="4" max="5" width="0.7109375" style="12" customWidth="1"/>
    <col min="6" max="6" width="22.7109375" style="12" customWidth="1"/>
    <col min="7" max="8" width="0.7109375" style="12" customWidth="1"/>
    <col min="9" max="9" width="6.7109375" style="12" customWidth="1"/>
    <col min="10" max="11" width="0.7109375" style="12" customWidth="1"/>
    <col min="12" max="12" width="6.7109375" style="12" customWidth="1"/>
    <col min="13" max="14" width="0.7109375" style="12" customWidth="1"/>
    <col min="15" max="15" width="6.7109375" style="12" customWidth="1"/>
    <col min="16" max="17" width="0.7109375" style="12" customWidth="1"/>
    <col min="18" max="18" width="6.7109375" style="12" customWidth="1"/>
    <col min="19" max="19" width="0.7109375" style="12" customWidth="1"/>
    <col min="20" max="20" width="1" style="12" customWidth="1"/>
    <col min="21" max="21" width="6.7109375" style="92" customWidth="1"/>
    <col min="22" max="22" width="0.7109375" style="12" customWidth="1"/>
    <col min="23" max="16384" width="11.42578125" style="12"/>
  </cols>
  <sheetData>
    <row r="1" spans="1:47" ht="15" customHeight="1" x14ac:dyDescent="0.2">
      <c r="A1" s="376" t="s">
        <v>22</v>
      </c>
      <c r="B1" s="377"/>
      <c r="C1" s="377"/>
      <c r="D1" s="375" t="s">
        <v>134</v>
      </c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</row>
    <row r="2" spans="1:47" s="49" customFormat="1" ht="19.5" customHeight="1" x14ac:dyDescent="0.25">
      <c r="A2" s="229" t="s">
        <v>21</v>
      </c>
      <c r="B2" s="151"/>
      <c r="C2" s="151" t="s">
        <v>102</v>
      </c>
      <c r="D2" s="151"/>
      <c r="E2" s="151"/>
      <c r="F2" s="151"/>
      <c r="G2" s="230"/>
      <c r="H2" s="151"/>
      <c r="I2" s="151"/>
      <c r="J2" s="231"/>
      <c r="K2" s="231"/>
      <c r="L2" s="231"/>
      <c r="M2" s="231"/>
      <c r="N2" s="231"/>
      <c r="O2" s="231"/>
      <c r="P2" s="231"/>
      <c r="Q2" s="231"/>
      <c r="R2" s="232"/>
      <c r="S2" s="232"/>
      <c r="T2" s="232"/>
      <c r="U2" s="233"/>
      <c r="V2" s="328" t="s">
        <v>163</v>
      </c>
    </row>
    <row r="3" spans="1:47" s="49" customFormat="1" ht="34.5" customHeight="1" x14ac:dyDescent="0.25">
      <c r="A3" s="234"/>
      <c r="B3" s="234"/>
      <c r="C3" s="379" t="s">
        <v>26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</row>
    <row r="4" spans="1:47" ht="20.100000000000001" customHeight="1" x14ac:dyDescent="0.2">
      <c r="A4" s="185" t="s">
        <v>20</v>
      </c>
      <c r="B4" s="155"/>
      <c r="C4" s="385">
        <f>Form1_Lösemittelbilanz_16!C5</f>
        <v>0</v>
      </c>
      <c r="D4" s="386"/>
      <c r="E4" s="386"/>
      <c r="F4" s="386"/>
      <c r="G4" s="386"/>
      <c r="H4" s="155"/>
      <c r="I4" s="381" t="s">
        <v>2</v>
      </c>
      <c r="J4" s="382"/>
      <c r="K4" s="384" t="s">
        <v>164</v>
      </c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155"/>
    </row>
    <row r="5" spans="1:47" s="43" customFormat="1" ht="3.75" customHeight="1" x14ac:dyDescent="0.2">
      <c r="A5" s="161"/>
      <c r="B5" s="161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7"/>
      <c r="V5" s="161"/>
    </row>
    <row r="6" spans="1:47" s="43" customFormat="1" ht="20.100000000000001" customHeight="1" x14ac:dyDescent="0.2">
      <c r="A6" s="156"/>
      <c r="B6" s="15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9"/>
      <c r="V6" s="156"/>
    </row>
    <row r="7" spans="1:47" s="28" customFormat="1" ht="12" customHeight="1" x14ac:dyDescent="0.2">
      <c r="A7" s="163" t="s">
        <v>103</v>
      </c>
      <c r="B7" s="240"/>
      <c r="C7" s="202"/>
      <c r="D7" s="241"/>
      <c r="E7" s="240"/>
      <c r="F7" s="185" t="s">
        <v>104</v>
      </c>
      <c r="G7" s="240"/>
      <c r="H7" s="242"/>
      <c r="I7" s="367" t="s">
        <v>105</v>
      </c>
      <c r="J7" s="368"/>
      <c r="K7" s="368"/>
      <c r="L7" s="368"/>
      <c r="M7" s="244"/>
      <c r="N7" s="240"/>
      <c r="O7" s="243" t="s">
        <v>42</v>
      </c>
      <c r="P7" s="240"/>
      <c r="Q7" s="242"/>
      <c r="R7" s="367" t="s">
        <v>106</v>
      </c>
      <c r="S7" s="382"/>
      <c r="T7" s="382"/>
      <c r="U7" s="382"/>
      <c r="V7" s="202"/>
    </row>
    <row r="8" spans="1:47" s="28" customFormat="1" ht="9" customHeight="1" x14ac:dyDescent="0.2">
      <c r="A8" s="240"/>
      <c r="B8" s="240"/>
      <c r="C8" s="240"/>
      <c r="D8" s="241"/>
      <c r="E8" s="240"/>
      <c r="F8" s="202"/>
      <c r="G8" s="240"/>
      <c r="H8" s="242"/>
      <c r="I8" s="367" t="s">
        <v>19</v>
      </c>
      <c r="J8" s="383"/>
      <c r="K8" s="383"/>
      <c r="L8" s="383"/>
      <c r="M8" s="244"/>
      <c r="N8" s="240"/>
      <c r="O8" s="243" t="s">
        <v>31</v>
      </c>
      <c r="P8" s="240"/>
      <c r="Q8" s="242"/>
      <c r="R8" s="367" t="s">
        <v>107</v>
      </c>
      <c r="S8" s="382"/>
      <c r="T8" s="382"/>
      <c r="U8" s="382"/>
      <c r="V8" s="202"/>
    </row>
    <row r="9" spans="1:47" ht="5.0999999999999996" customHeight="1" x14ac:dyDescent="0.2">
      <c r="A9" s="125"/>
      <c r="B9" s="163"/>
      <c r="C9" s="163"/>
      <c r="D9" s="246"/>
      <c r="E9" s="163"/>
      <c r="F9" s="137"/>
      <c r="G9" s="163"/>
      <c r="H9" s="247"/>
      <c r="I9" s="248"/>
      <c r="J9" s="248"/>
      <c r="K9" s="248"/>
      <c r="L9" s="249"/>
      <c r="M9" s="250"/>
      <c r="N9" s="248"/>
      <c r="O9" s="248"/>
      <c r="P9" s="248"/>
      <c r="Q9" s="251"/>
      <c r="R9" s="252"/>
      <c r="S9" s="252"/>
      <c r="T9" s="252"/>
      <c r="U9" s="253"/>
      <c r="V9" s="254"/>
    </row>
    <row r="10" spans="1:47" ht="5.0999999999999996" customHeight="1" x14ac:dyDescent="0.2">
      <c r="A10" s="179"/>
      <c r="B10" s="180"/>
      <c r="C10" s="255"/>
      <c r="D10" s="256"/>
      <c r="E10" s="257"/>
      <c r="F10" s="257"/>
      <c r="G10" s="257"/>
      <c r="H10" s="258"/>
      <c r="I10" s="257"/>
      <c r="J10" s="259"/>
      <c r="K10" s="260"/>
      <c r="L10" s="259"/>
      <c r="M10" s="261"/>
      <c r="N10" s="257"/>
      <c r="O10" s="257"/>
      <c r="P10" s="257"/>
      <c r="Q10" s="242"/>
      <c r="R10" s="259"/>
      <c r="S10" s="259"/>
      <c r="T10" s="260"/>
      <c r="U10" s="262"/>
      <c r="V10" s="155"/>
    </row>
    <row r="11" spans="1:47" ht="12" customHeight="1" x14ac:dyDescent="0.2">
      <c r="A11" s="185"/>
      <c r="B11" s="185" t="s">
        <v>13</v>
      </c>
      <c r="C11" s="185"/>
      <c r="D11" s="246"/>
      <c r="E11" s="163"/>
      <c r="F11" s="263"/>
      <c r="G11" s="163"/>
      <c r="H11" s="264">
        <v>1</v>
      </c>
      <c r="I11" s="365" t="s">
        <v>38</v>
      </c>
      <c r="J11" s="366"/>
      <c r="K11" s="366"/>
      <c r="L11" s="366"/>
      <c r="M11" s="266"/>
      <c r="N11" s="163"/>
      <c r="O11" s="155"/>
      <c r="P11" s="163"/>
      <c r="Q11" s="242"/>
      <c r="R11" s="267" t="s">
        <v>108</v>
      </c>
      <c r="S11" s="124"/>
      <c r="T11" s="172"/>
      <c r="U11" s="267" t="s">
        <v>109</v>
      </c>
      <c r="V11" s="155"/>
    </row>
    <row r="12" spans="1:47" ht="9" customHeight="1" x14ac:dyDescent="0.2">
      <c r="A12" s="185"/>
      <c r="B12" s="185"/>
      <c r="C12" s="185"/>
      <c r="D12" s="246"/>
      <c r="E12" s="163"/>
      <c r="F12" s="263"/>
      <c r="G12" s="163"/>
      <c r="H12" s="264"/>
      <c r="K12" s="265"/>
      <c r="M12" s="266"/>
      <c r="N12" s="163"/>
      <c r="O12" s="243"/>
      <c r="P12" s="163"/>
      <c r="Q12" s="242"/>
      <c r="R12" s="243" t="s">
        <v>110</v>
      </c>
      <c r="S12" s="124"/>
      <c r="T12" s="172"/>
      <c r="U12" s="243" t="s">
        <v>111</v>
      </c>
      <c r="V12" s="155"/>
    </row>
    <row r="13" spans="1:47" ht="6" customHeight="1" x14ac:dyDescent="0.2">
      <c r="A13" s="185"/>
      <c r="B13" s="185"/>
      <c r="C13" s="185"/>
      <c r="D13" s="246"/>
      <c r="E13" s="163"/>
      <c r="F13" s="263"/>
      <c r="G13" s="163"/>
      <c r="H13" s="264"/>
      <c r="I13" s="243"/>
      <c r="J13" s="158"/>
      <c r="K13" s="265"/>
      <c r="L13" s="267"/>
      <c r="M13" s="266"/>
      <c r="N13" s="163"/>
      <c r="O13" s="243"/>
      <c r="P13" s="163"/>
      <c r="Q13" s="242"/>
      <c r="R13" s="243"/>
      <c r="S13" s="124"/>
      <c r="T13" s="172"/>
      <c r="U13" s="243"/>
      <c r="V13" s="155"/>
    </row>
    <row r="14" spans="1:47" ht="9" customHeight="1" x14ac:dyDescent="0.2">
      <c r="A14" s="185"/>
      <c r="B14" s="185"/>
      <c r="C14" s="185"/>
      <c r="D14" s="246"/>
      <c r="E14" s="163"/>
      <c r="F14" s="263"/>
      <c r="G14" s="163"/>
      <c r="H14" s="264"/>
      <c r="I14" s="245"/>
      <c r="J14" s="182"/>
      <c r="K14" s="312"/>
      <c r="L14" s="182"/>
      <c r="M14" s="266"/>
      <c r="N14" s="163"/>
      <c r="O14" s="243"/>
      <c r="P14" s="163"/>
      <c r="Q14" s="242"/>
      <c r="R14" s="243"/>
      <c r="S14" s="124"/>
      <c r="T14" s="172"/>
      <c r="U14" s="268" t="s">
        <v>112</v>
      </c>
      <c r="V14" s="155"/>
    </row>
    <row r="15" spans="1:47" ht="9" customHeight="1" x14ac:dyDescent="0.2">
      <c r="A15" s="185"/>
      <c r="B15" s="185"/>
      <c r="C15" s="345"/>
      <c r="D15" s="246"/>
      <c r="E15" s="163"/>
      <c r="F15" s="163"/>
      <c r="G15" s="163"/>
      <c r="H15" s="264"/>
      <c r="I15" s="367" t="s">
        <v>30</v>
      </c>
      <c r="J15" s="368"/>
      <c r="K15" s="312"/>
      <c r="L15" s="243" t="s">
        <v>40</v>
      </c>
      <c r="M15" s="266"/>
      <c r="N15" s="163"/>
      <c r="O15" s="163"/>
      <c r="P15" s="163"/>
      <c r="Q15" s="242"/>
      <c r="R15" s="267" t="s">
        <v>113</v>
      </c>
      <c r="S15" s="175"/>
      <c r="T15" s="125"/>
      <c r="U15" s="269" t="s">
        <v>114</v>
      </c>
      <c r="V15" s="155"/>
    </row>
    <row r="16" spans="1:47" ht="11.1" customHeight="1" x14ac:dyDescent="0.2">
      <c r="A16" s="270"/>
      <c r="B16" s="270"/>
      <c r="C16" s="271"/>
      <c r="D16" s="272"/>
      <c r="E16" s="270"/>
      <c r="F16" s="270"/>
      <c r="G16" s="270"/>
      <c r="H16" s="273"/>
      <c r="I16" s="367" t="s">
        <v>6</v>
      </c>
      <c r="J16" s="368"/>
      <c r="K16" s="313"/>
      <c r="L16" s="243" t="s">
        <v>39</v>
      </c>
      <c r="M16" s="274"/>
      <c r="N16" s="270"/>
      <c r="O16" s="120" t="s">
        <v>157</v>
      </c>
      <c r="P16" s="270"/>
      <c r="Q16" s="275"/>
      <c r="R16" s="120" t="s">
        <v>115</v>
      </c>
      <c r="S16" s="276"/>
      <c r="T16" s="121"/>
      <c r="U16" s="277" t="s">
        <v>116</v>
      </c>
      <c r="V16" s="278"/>
    </row>
    <row r="17" spans="1:22" s="43" customFormat="1" ht="9.75" customHeight="1" x14ac:dyDescent="0.2">
      <c r="A17" s="279"/>
      <c r="B17" s="280"/>
      <c r="C17" s="281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2"/>
      <c r="V17" s="280"/>
    </row>
    <row r="18" spans="1:22" s="3" customFormat="1" ht="24.75" customHeight="1" x14ac:dyDescent="0.2">
      <c r="A18" s="380"/>
      <c r="B18" s="380"/>
      <c r="C18" s="380"/>
      <c r="D18" s="283"/>
      <c r="E18" s="165"/>
      <c r="F18" s="314"/>
      <c r="G18" s="165"/>
      <c r="H18" s="284"/>
      <c r="I18" s="325"/>
      <c r="J18" s="101"/>
      <c r="K18" s="100"/>
      <c r="L18" s="325"/>
      <c r="M18" s="285"/>
      <c r="N18" s="165"/>
      <c r="O18" s="329" t="s">
        <v>52</v>
      </c>
      <c r="P18" s="165"/>
      <c r="Q18" s="284"/>
      <c r="R18" s="310"/>
      <c r="S18" s="283"/>
      <c r="T18" s="165"/>
      <c r="U18" s="310"/>
      <c r="V18" s="165"/>
    </row>
    <row r="19" spans="1:22" s="3" customFormat="1" ht="24.75" customHeight="1" x14ac:dyDescent="0.2">
      <c r="A19" s="364"/>
      <c r="B19" s="364"/>
      <c r="C19" s="364"/>
      <c r="D19" s="286"/>
      <c r="E19" s="287"/>
      <c r="F19" s="308"/>
      <c r="G19" s="287"/>
      <c r="H19" s="288"/>
      <c r="I19" s="326"/>
      <c r="J19" s="103"/>
      <c r="K19" s="102"/>
      <c r="L19" s="326"/>
      <c r="M19" s="289"/>
      <c r="N19" s="287"/>
      <c r="O19" s="329" t="s">
        <v>52</v>
      </c>
      <c r="P19" s="287"/>
      <c r="Q19" s="288"/>
      <c r="R19" s="311"/>
      <c r="S19" s="286"/>
      <c r="T19" s="287"/>
      <c r="U19" s="311"/>
      <c r="V19" s="287"/>
    </row>
    <row r="20" spans="1:22" s="3" customFormat="1" ht="24.75" customHeight="1" x14ac:dyDescent="0.2">
      <c r="A20" s="364"/>
      <c r="B20" s="364"/>
      <c r="C20" s="364"/>
      <c r="D20" s="286"/>
      <c r="E20" s="287"/>
      <c r="F20" s="308"/>
      <c r="G20" s="287"/>
      <c r="H20" s="288"/>
      <c r="I20" s="326"/>
      <c r="J20" s="103"/>
      <c r="K20" s="102"/>
      <c r="L20" s="326"/>
      <c r="M20" s="289"/>
      <c r="N20" s="287"/>
      <c r="O20" s="329" t="s">
        <v>52</v>
      </c>
      <c r="P20" s="287"/>
      <c r="Q20" s="288"/>
      <c r="R20" s="311"/>
      <c r="S20" s="286"/>
      <c r="T20" s="287"/>
      <c r="U20" s="311"/>
      <c r="V20" s="287"/>
    </row>
    <row r="21" spans="1:22" s="3" customFormat="1" ht="24.75" customHeight="1" x14ac:dyDescent="0.2">
      <c r="A21" s="364"/>
      <c r="B21" s="364"/>
      <c r="C21" s="364"/>
      <c r="D21" s="286"/>
      <c r="E21" s="287"/>
      <c r="F21" s="308"/>
      <c r="G21" s="287"/>
      <c r="H21" s="288"/>
      <c r="I21" s="326"/>
      <c r="J21" s="103"/>
      <c r="K21" s="102"/>
      <c r="L21" s="326"/>
      <c r="M21" s="289"/>
      <c r="N21" s="287"/>
      <c r="O21" s="329" t="s">
        <v>52</v>
      </c>
      <c r="P21" s="287"/>
      <c r="Q21" s="288"/>
      <c r="R21" s="311"/>
      <c r="S21" s="286"/>
      <c r="T21" s="287"/>
      <c r="U21" s="311"/>
      <c r="V21" s="287"/>
    </row>
    <row r="22" spans="1:22" s="3" customFormat="1" ht="24.75" customHeight="1" x14ac:dyDescent="0.2">
      <c r="A22" s="364"/>
      <c r="B22" s="364"/>
      <c r="C22" s="364"/>
      <c r="D22" s="286"/>
      <c r="E22" s="287"/>
      <c r="F22" s="308"/>
      <c r="G22" s="287"/>
      <c r="H22" s="288"/>
      <c r="I22" s="326"/>
      <c r="J22" s="103"/>
      <c r="K22" s="102"/>
      <c r="L22" s="326"/>
      <c r="M22" s="289"/>
      <c r="N22" s="287"/>
      <c r="O22" s="329" t="s">
        <v>52</v>
      </c>
      <c r="P22" s="287"/>
      <c r="Q22" s="288"/>
      <c r="R22" s="311"/>
      <c r="S22" s="286"/>
      <c r="T22" s="287"/>
      <c r="U22" s="311"/>
      <c r="V22" s="287"/>
    </row>
    <row r="23" spans="1:22" s="3" customFormat="1" ht="24.75" customHeight="1" x14ac:dyDescent="0.2">
      <c r="A23" s="364"/>
      <c r="B23" s="364"/>
      <c r="C23" s="364"/>
      <c r="D23" s="286"/>
      <c r="E23" s="287"/>
      <c r="F23" s="308"/>
      <c r="G23" s="286"/>
      <c r="H23" s="288"/>
      <c r="I23" s="326"/>
      <c r="J23" s="103"/>
      <c r="K23" s="102"/>
      <c r="L23" s="326"/>
      <c r="M23" s="289"/>
      <c r="N23" s="287"/>
      <c r="O23" s="329" t="s">
        <v>52</v>
      </c>
      <c r="P23" s="287"/>
      <c r="Q23" s="288"/>
      <c r="R23" s="311"/>
      <c r="S23" s="286"/>
      <c r="T23" s="287"/>
      <c r="U23" s="311"/>
      <c r="V23" s="287"/>
    </row>
    <row r="24" spans="1:22" s="3" customFormat="1" ht="24.75" customHeight="1" x14ac:dyDescent="0.2">
      <c r="A24" s="364"/>
      <c r="B24" s="364"/>
      <c r="C24" s="364"/>
      <c r="D24" s="286"/>
      <c r="E24" s="287"/>
      <c r="F24" s="308"/>
      <c r="G24" s="286"/>
      <c r="H24" s="288"/>
      <c r="I24" s="326"/>
      <c r="J24" s="103"/>
      <c r="K24" s="102"/>
      <c r="L24" s="326"/>
      <c r="M24" s="289"/>
      <c r="N24" s="287"/>
      <c r="O24" s="329" t="s">
        <v>52</v>
      </c>
      <c r="P24" s="287"/>
      <c r="Q24" s="288"/>
      <c r="R24" s="311"/>
      <c r="S24" s="286"/>
      <c r="T24" s="287"/>
      <c r="U24" s="311"/>
      <c r="V24" s="287"/>
    </row>
    <row r="25" spans="1:22" s="3" customFormat="1" ht="24.75" customHeight="1" x14ac:dyDescent="0.2">
      <c r="A25" s="364"/>
      <c r="B25" s="364"/>
      <c r="C25" s="364"/>
      <c r="D25" s="286"/>
      <c r="E25" s="287"/>
      <c r="F25" s="308"/>
      <c r="G25" s="286"/>
      <c r="H25" s="288"/>
      <c r="I25" s="326"/>
      <c r="J25" s="103"/>
      <c r="K25" s="102"/>
      <c r="L25" s="326"/>
      <c r="M25" s="289"/>
      <c r="N25" s="287"/>
      <c r="O25" s="329" t="s">
        <v>52</v>
      </c>
      <c r="P25" s="287"/>
      <c r="Q25" s="288"/>
      <c r="R25" s="311"/>
      <c r="S25" s="286"/>
      <c r="T25" s="287"/>
      <c r="U25" s="311"/>
      <c r="V25" s="287"/>
    </row>
    <row r="26" spans="1:22" s="3" customFormat="1" ht="24.75" customHeight="1" x14ac:dyDescent="0.2">
      <c r="A26" s="364"/>
      <c r="B26" s="364"/>
      <c r="C26" s="364"/>
      <c r="D26" s="286"/>
      <c r="E26" s="287"/>
      <c r="F26" s="308"/>
      <c r="G26" s="286"/>
      <c r="H26" s="288"/>
      <c r="I26" s="326"/>
      <c r="J26" s="103"/>
      <c r="K26" s="102"/>
      <c r="L26" s="326"/>
      <c r="M26" s="289"/>
      <c r="N26" s="287"/>
      <c r="O26" s="329" t="s">
        <v>52</v>
      </c>
      <c r="P26" s="287"/>
      <c r="Q26" s="288"/>
      <c r="R26" s="311"/>
      <c r="S26" s="286"/>
      <c r="T26" s="287"/>
      <c r="U26" s="311"/>
      <c r="V26" s="287"/>
    </row>
    <row r="27" spans="1:22" s="3" customFormat="1" ht="24.75" customHeight="1" x14ac:dyDescent="0.2">
      <c r="A27" s="364"/>
      <c r="B27" s="364"/>
      <c r="C27" s="364"/>
      <c r="D27" s="286"/>
      <c r="E27" s="287"/>
      <c r="F27" s="308"/>
      <c r="G27" s="286"/>
      <c r="H27" s="288"/>
      <c r="I27" s="326"/>
      <c r="J27" s="103"/>
      <c r="K27" s="102"/>
      <c r="L27" s="326"/>
      <c r="M27" s="289"/>
      <c r="N27" s="287"/>
      <c r="O27" s="329" t="s">
        <v>52</v>
      </c>
      <c r="P27" s="287"/>
      <c r="Q27" s="288"/>
      <c r="R27" s="311"/>
      <c r="S27" s="286"/>
      <c r="T27" s="287"/>
      <c r="U27" s="311"/>
      <c r="V27" s="287"/>
    </row>
    <row r="28" spans="1:22" s="3" customFormat="1" ht="24.75" customHeight="1" x14ac:dyDescent="0.2">
      <c r="A28" s="364"/>
      <c r="B28" s="364"/>
      <c r="C28" s="364"/>
      <c r="D28" s="286"/>
      <c r="E28" s="287"/>
      <c r="F28" s="308"/>
      <c r="G28" s="286"/>
      <c r="H28" s="288"/>
      <c r="I28" s="326"/>
      <c r="J28" s="103"/>
      <c r="K28" s="102"/>
      <c r="L28" s="326"/>
      <c r="M28" s="289"/>
      <c r="N28" s="287"/>
      <c r="O28" s="329" t="s">
        <v>52</v>
      </c>
      <c r="P28" s="287"/>
      <c r="Q28" s="288"/>
      <c r="R28" s="311"/>
      <c r="S28" s="286"/>
      <c r="T28" s="287"/>
      <c r="U28" s="311"/>
      <c r="V28" s="287"/>
    </row>
    <row r="29" spans="1:22" s="3" customFormat="1" ht="24.75" customHeight="1" x14ac:dyDescent="0.2">
      <c r="A29" s="364"/>
      <c r="B29" s="364"/>
      <c r="C29" s="364"/>
      <c r="D29" s="286"/>
      <c r="E29" s="287"/>
      <c r="F29" s="308"/>
      <c r="G29" s="286"/>
      <c r="H29" s="288"/>
      <c r="I29" s="326"/>
      <c r="J29" s="103">
        <v>20</v>
      </c>
      <c r="K29" s="102"/>
      <c r="L29" s="326"/>
      <c r="M29" s="289"/>
      <c r="N29" s="287"/>
      <c r="O29" s="329" t="s">
        <v>52</v>
      </c>
      <c r="P29" s="287"/>
      <c r="Q29" s="288"/>
      <c r="R29" s="311"/>
      <c r="S29" s="286"/>
      <c r="T29" s="287"/>
      <c r="U29" s="311"/>
      <c r="V29" s="287"/>
    </row>
    <row r="30" spans="1:22" s="3" customFormat="1" ht="6" customHeight="1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290"/>
      <c r="N30" s="125"/>
      <c r="O30" s="125"/>
      <c r="P30" s="125"/>
      <c r="Q30" s="125"/>
      <c r="R30" s="125"/>
      <c r="S30" s="125"/>
      <c r="T30" s="125"/>
      <c r="U30" s="123"/>
      <c r="V30" s="125"/>
    </row>
    <row r="31" spans="1:22" ht="12" customHeight="1" x14ac:dyDescent="0.2">
      <c r="A31" s="155"/>
      <c r="B31" s="155"/>
      <c r="C31" s="155"/>
      <c r="D31" s="156"/>
      <c r="E31" s="155"/>
      <c r="F31" s="291" t="s">
        <v>23</v>
      </c>
      <c r="G31" s="156"/>
      <c r="H31" s="292"/>
      <c r="I31" s="305">
        <f>SUM(I18:I29)</f>
        <v>0</v>
      </c>
      <c r="J31" s="293"/>
      <c r="K31" s="281"/>
      <c r="L31" s="306">
        <f>SUM(L18:L29)</f>
        <v>0</v>
      </c>
      <c r="M31" s="294"/>
      <c r="N31" s="156"/>
      <c r="O31" s="156"/>
      <c r="P31" s="156"/>
      <c r="Q31" s="156"/>
      <c r="R31" s="155"/>
      <c r="S31" s="156"/>
      <c r="T31" s="155"/>
      <c r="U31" s="235"/>
      <c r="V31" s="155"/>
    </row>
    <row r="32" spans="1:22" ht="12" customHeight="1" x14ac:dyDescent="0.2">
      <c r="A32" s="155"/>
      <c r="B32" s="155"/>
      <c r="C32" s="155"/>
      <c r="D32" s="156"/>
      <c r="E32" s="155"/>
      <c r="F32" s="295" t="s">
        <v>24</v>
      </c>
      <c r="G32" s="156"/>
      <c r="H32" s="296"/>
      <c r="I32" s="297" t="s">
        <v>7</v>
      </c>
      <c r="J32" s="298"/>
      <c r="K32" s="298"/>
      <c r="L32" s="297" t="s">
        <v>137</v>
      </c>
      <c r="M32" s="296"/>
      <c r="N32" s="156"/>
      <c r="O32" s="156"/>
      <c r="P32" s="156"/>
      <c r="Q32" s="156"/>
      <c r="R32" s="155"/>
      <c r="S32" s="156"/>
      <c r="T32" s="155"/>
      <c r="U32" s="235"/>
      <c r="V32" s="155"/>
    </row>
    <row r="33" spans="1:22" ht="12" customHeight="1" x14ac:dyDescent="0.2">
      <c r="A33" s="155"/>
      <c r="B33" s="155"/>
      <c r="C33" s="155"/>
      <c r="D33" s="156"/>
      <c r="E33" s="155"/>
      <c r="F33" s="156"/>
      <c r="G33" s="156"/>
      <c r="H33" s="156"/>
      <c r="I33" s="123"/>
      <c r="J33" s="125"/>
      <c r="K33" s="125"/>
      <c r="L33" s="123"/>
      <c r="M33" s="156"/>
      <c r="N33" s="156"/>
      <c r="O33" s="156"/>
      <c r="P33" s="156"/>
      <c r="Q33" s="156"/>
      <c r="R33" s="155"/>
      <c r="S33" s="156"/>
      <c r="T33" s="155"/>
      <c r="U33" s="235"/>
      <c r="V33" s="155"/>
    </row>
    <row r="34" spans="1:22" ht="12" customHeight="1" x14ac:dyDescent="0.2">
      <c r="A34" s="362" t="s">
        <v>50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155"/>
    </row>
    <row r="35" spans="1:22" ht="12" customHeight="1" x14ac:dyDescent="0.2">
      <c r="A35" s="155"/>
      <c r="B35" s="155"/>
      <c r="C35" s="155"/>
      <c r="D35" s="156"/>
      <c r="E35" s="155"/>
      <c r="F35" s="156"/>
      <c r="G35" s="156"/>
      <c r="H35" s="156"/>
      <c r="I35" s="123"/>
      <c r="J35" s="125"/>
      <c r="K35" s="125"/>
      <c r="L35" s="123"/>
      <c r="M35" s="156"/>
      <c r="N35" s="156"/>
      <c r="O35" s="156"/>
      <c r="P35" s="156"/>
      <c r="Q35" s="156"/>
      <c r="R35" s="155"/>
      <c r="S35" s="156"/>
      <c r="T35" s="155"/>
      <c r="U35" s="235"/>
      <c r="V35" s="155"/>
    </row>
    <row r="36" spans="1:22" s="28" customFormat="1" ht="12" x14ac:dyDescent="0.2">
      <c r="A36" s="202"/>
      <c r="B36" s="202"/>
      <c r="C36" s="202"/>
      <c r="D36" s="202"/>
      <c r="E36" s="202"/>
      <c r="F36" s="186" t="s">
        <v>138</v>
      </c>
      <c r="G36" s="203"/>
      <c r="H36" s="202"/>
      <c r="I36" s="202"/>
      <c r="J36" s="202"/>
      <c r="K36" s="202"/>
      <c r="L36" s="202"/>
      <c r="M36" s="202"/>
      <c r="N36" s="203"/>
      <c r="O36" s="203"/>
      <c r="P36" s="203"/>
      <c r="Q36" s="203"/>
      <c r="R36" s="202"/>
      <c r="S36" s="202"/>
      <c r="T36" s="202"/>
      <c r="U36" s="299"/>
      <c r="V36" s="202"/>
    </row>
    <row r="37" spans="1:22" s="28" customFormat="1" ht="5.0999999999999996" customHeight="1" x14ac:dyDescent="0.15">
      <c r="A37" s="300"/>
      <c r="B37" s="202"/>
      <c r="C37" s="202"/>
      <c r="D37" s="202"/>
      <c r="E37" s="202"/>
      <c r="F37" s="203"/>
      <c r="G37" s="203"/>
      <c r="H37" s="202"/>
      <c r="I37" s="202"/>
      <c r="J37" s="202"/>
      <c r="K37" s="202"/>
      <c r="L37" s="202"/>
      <c r="M37" s="202"/>
      <c r="N37" s="203"/>
      <c r="O37" s="203"/>
      <c r="P37" s="203"/>
      <c r="Q37" s="203"/>
      <c r="R37" s="202"/>
      <c r="S37" s="202"/>
      <c r="T37" s="202"/>
      <c r="U37" s="299"/>
      <c r="V37" s="202"/>
    </row>
    <row r="38" spans="1:22" s="28" customFormat="1" ht="12.75" customHeight="1" x14ac:dyDescent="0.15">
      <c r="A38" s="369" t="s">
        <v>139</v>
      </c>
      <c r="B38" s="370"/>
      <c r="C38" s="370"/>
      <c r="D38" s="202"/>
      <c r="E38" s="202"/>
      <c r="F38" s="371" t="s">
        <v>117</v>
      </c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202"/>
    </row>
    <row r="39" spans="1:22" s="28" customFormat="1" ht="12.75" customHeight="1" x14ac:dyDescent="0.2">
      <c r="A39" s="301"/>
      <c r="B39" s="202"/>
      <c r="C39" s="202"/>
      <c r="D39" s="202"/>
      <c r="E39" s="20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202"/>
    </row>
    <row r="40" spans="1:22" s="28" customFormat="1" ht="12.75" customHeight="1" x14ac:dyDescent="0.15">
      <c r="A40" s="302"/>
      <c r="B40" s="202"/>
      <c r="C40" s="202"/>
      <c r="D40" s="202"/>
      <c r="E40" s="20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202"/>
    </row>
    <row r="41" spans="1:22" s="28" customFormat="1" ht="6" customHeight="1" x14ac:dyDescent="0.15">
      <c r="A41" s="302"/>
      <c r="B41" s="202"/>
      <c r="C41" s="202"/>
      <c r="D41" s="202"/>
      <c r="E41" s="202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202"/>
    </row>
    <row r="42" spans="1:22" s="28" customFormat="1" ht="12" customHeight="1" x14ac:dyDescent="0.15">
      <c r="A42" s="369" t="s">
        <v>37</v>
      </c>
      <c r="B42" s="370"/>
      <c r="C42" s="370"/>
      <c r="D42" s="202"/>
      <c r="E42" s="202"/>
      <c r="F42" s="373" t="s">
        <v>5</v>
      </c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202"/>
    </row>
    <row r="43" spans="1:22" s="28" customFormat="1" ht="24.75" customHeight="1" x14ac:dyDescent="0.15">
      <c r="A43" s="302"/>
      <c r="B43" s="202"/>
      <c r="C43" s="202"/>
      <c r="D43" s="202"/>
      <c r="E43" s="20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202"/>
    </row>
    <row r="44" spans="1:22" s="28" customFormat="1" ht="9" customHeight="1" x14ac:dyDescent="0.15">
      <c r="A44" s="203"/>
      <c r="B44" s="202"/>
      <c r="C44" s="202"/>
      <c r="D44" s="202"/>
      <c r="E44" s="202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202"/>
    </row>
    <row r="45" spans="1:22" s="68" customFormat="1" ht="12.75" customHeight="1" x14ac:dyDescent="0.15">
      <c r="A45" s="369" t="s">
        <v>41</v>
      </c>
      <c r="B45" s="370"/>
      <c r="C45" s="370"/>
      <c r="D45" s="304"/>
      <c r="E45" s="304"/>
      <c r="F45" s="374" t="s">
        <v>165</v>
      </c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04"/>
    </row>
    <row r="46" spans="1:22" s="28" customFormat="1" ht="12.75" customHeight="1" x14ac:dyDescent="0.15">
      <c r="A46" s="202"/>
      <c r="B46" s="202"/>
      <c r="C46" s="202"/>
      <c r="D46" s="202"/>
      <c r="E46" s="20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202"/>
    </row>
    <row r="47" spans="1:22" s="28" customFormat="1" x14ac:dyDescent="0.15">
      <c r="A47" s="202"/>
      <c r="B47" s="202"/>
      <c r="C47" s="302"/>
      <c r="D47" s="202"/>
      <c r="E47" s="202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202"/>
    </row>
    <row r="48" spans="1:22" s="28" customFormat="1" x14ac:dyDescent="0.15">
      <c r="A48" s="203"/>
      <c r="B48" s="202"/>
      <c r="C48" s="202"/>
      <c r="D48" s="202"/>
      <c r="E48" s="2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202"/>
    </row>
  </sheetData>
  <customSheetViews>
    <customSheetView guid="{84ED10BC-FC73-46A8-8438-FFFC606883F4}" showPageBreaks="1" printArea="1" showRuler="0" topLeftCell="A16">
      <selection activeCell="F47" sqref="F47:U49"/>
      <pageMargins left="0.59055118110236227" right="0" top="0.39370078740157483" bottom="0.15748031496062992" header="0.31496062992125984" footer="0.15748031496062992"/>
      <pageSetup paperSize="9" scale="94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33">
    <mergeCell ref="D1:V1"/>
    <mergeCell ref="A1:C1"/>
    <mergeCell ref="A21:C21"/>
    <mergeCell ref="A23:C23"/>
    <mergeCell ref="W3:AU3"/>
    <mergeCell ref="C3:V3"/>
    <mergeCell ref="A18:C18"/>
    <mergeCell ref="I7:L7"/>
    <mergeCell ref="I4:J4"/>
    <mergeCell ref="A20:C20"/>
    <mergeCell ref="I8:L8"/>
    <mergeCell ref="K4:U4"/>
    <mergeCell ref="R7:U7"/>
    <mergeCell ref="C4:G4"/>
    <mergeCell ref="R8:U8"/>
    <mergeCell ref="A45:C45"/>
    <mergeCell ref="F38:U40"/>
    <mergeCell ref="F42:U43"/>
    <mergeCell ref="F45:U46"/>
    <mergeCell ref="A42:C42"/>
    <mergeCell ref="A38:C38"/>
    <mergeCell ref="A34:U34"/>
    <mergeCell ref="A27:C27"/>
    <mergeCell ref="I11:L11"/>
    <mergeCell ref="I16:J16"/>
    <mergeCell ref="A19:C19"/>
    <mergeCell ref="I15:J15"/>
    <mergeCell ref="A29:C29"/>
    <mergeCell ref="A28:C28"/>
    <mergeCell ref="A26:C26"/>
    <mergeCell ref="A22:C22"/>
    <mergeCell ref="A25:C25"/>
    <mergeCell ref="A24:C24"/>
  </mergeCells>
  <phoneticPr fontId="10" type="noConversion"/>
  <pageMargins left="0.59055118110236227" right="0" top="0.39370078740157483" bottom="0.15748031496062992" header="0.31496062992125984" footer="0.15748031496062992"/>
  <pageSetup paperSize="9" scale="94" orientation="portrait" horizontalDpi="4294967292" verticalDpi="4294967292" r:id="rId1"/>
  <headerFooter alignWithMargins="0">
    <oddFooter>&amp;R&amp;6Januar 2003/VOC-Koordinationsstelle/cb</oddFooter>
  </headerFooter>
  <drawing r:id="rId2"/>
  <legacyDrawing r:id="rId3"/>
  <oleObjects>
    <mc:AlternateContent xmlns:mc="http://schemas.openxmlformats.org/markup-compatibility/2006">
      <mc:Choice Requires="x14">
        <oleObject progId="Objekt-Manager-Shellobjekt" shapeId="2063" r:id="rId4">
          <objectPr defaultSize="0" autoPict="0" r:id="rId5">
            <anchor moveWithCells="1">
              <from>
                <xdr:col>11</xdr:col>
                <xdr:colOff>438150</xdr:colOff>
                <xdr:row>10</xdr:row>
                <xdr:rowOff>66675</xdr:rowOff>
              </from>
              <to>
                <xdr:col>17</xdr:col>
                <xdr:colOff>38100</xdr:colOff>
                <xdr:row>15</xdr:row>
                <xdr:rowOff>28575</xdr:rowOff>
              </to>
            </anchor>
          </objectPr>
        </oleObject>
      </mc:Choice>
      <mc:Fallback>
        <oleObject progId="Objekt-Manager-Shellobjekt" shapeId="2063" r:id="rId4"/>
      </mc:Fallback>
    </mc:AlternateContent>
    <mc:AlternateContent xmlns:mc="http://schemas.openxmlformats.org/markup-compatibility/2006">
      <mc:Choice Requires="x14">
        <oleObject progId="Objekt-Manager-Shellobjekt" shapeId="2064" r:id="rId6">
          <objectPr defaultSize="0" autoPict="0" r:id="rId5">
            <anchor moveWithCells="1">
              <from>
                <xdr:col>13</xdr:col>
                <xdr:colOff>9525</xdr:colOff>
                <xdr:row>44</xdr:row>
                <xdr:rowOff>142875</xdr:rowOff>
              </from>
              <to>
                <xdr:col>17</xdr:col>
                <xdr:colOff>123825</xdr:colOff>
                <xdr:row>48</xdr:row>
                <xdr:rowOff>38100</xdr:rowOff>
              </to>
            </anchor>
          </objectPr>
        </oleObject>
      </mc:Choice>
      <mc:Fallback>
        <oleObject progId="Objekt-Manager-Shellobjekt" shapeId="206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43"/>
  </sheetPr>
  <dimension ref="A1:F99"/>
  <sheetViews>
    <sheetView topLeftCell="A28" zoomScaleNormal="100" workbookViewId="0">
      <selection activeCell="B4" sqref="B4:C4"/>
    </sheetView>
  </sheetViews>
  <sheetFormatPr baseColWidth="10" defaultColWidth="11.42578125" defaultRowHeight="12.75" x14ac:dyDescent="0.2"/>
  <cols>
    <col min="1" max="1" width="5.7109375" style="48" customWidth="1"/>
    <col min="2" max="2" width="29.7109375" style="12" customWidth="1"/>
    <col min="3" max="3" width="19.7109375" style="12" customWidth="1"/>
    <col min="4" max="4" width="12.7109375" style="12" customWidth="1"/>
    <col min="5" max="5" width="16.140625" style="12" customWidth="1"/>
    <col min="6" max="6" width="15" style="43" customWidth="1"/>
    <col min="7" max="16384" width="11.42578125" style="12"/>
  </cols>
  <sheetData>
    <row r="1" spans="1:6" ht="15" customHeight="1" x14ac:dyDescent="0.2">
      <c r="A1" s="149" t="s">
        <v>13</v>
      </c>
      <c r="B1" s="375" t="s">
        <v>134</v>
      </c>
      <c r="C1" s="387"/>
      <c r="D1" s="387"/>
      <c r="E1" s="387"/>
      <c r="F1" s="387"/>
    </row>
    <row r="2" spans="1:6" s="49" customFormat="1" ht="20.100000000000001" customHeight="1" x14ac:dyDescent="0.25">
      <c r="A2" s="150">
        <v>2</v>
      </c>
      <c r="B2" s="151" t="s">
        <v>101</v>
      </c>
      <c r="C2" s="152"/>
      <c r="D2" s="152"/>
      <c r="E2" s="152"/>
      <c r="F2" s="330" t="s">
        <v>163</v>
      </c>
    </row>
    <row r="3" spans="1:6" ht="15" customHeight="1" x14ac:dyDescent="0.2">
      <c r="A3" s="153"/>
      <c r="B3" s="154"/>
      <c r="C3" s="155"/>
      <c r="D3" s="155"/>
      <c r="E3" s="155"/>
      <c r="F3" s="177"/>
    </row>
    <row r="4" spans="1:6" ht="20.100000000000001" customHeight="1" x14ac:dyDescent="0.2">
      <c r="A4" s="157" t="s">
        <v>20</v>
      </c>
      <c r="B4" s="404">
        <f>Form1_Lösemittelbilanz_16!C5</f>
        <v>0</v>
      </c>
      <c r="C4" s="404"/>
      <c r="D4" s="159" t="s">
        <v>2</v>
      </c>
      <c r="E4" s="405" t="s">
        <v>164</v>
      </c>
      <c r="F4" s="406"/>
    </row>
    <row r="5" spans="1:6" ht="5.0999999999999996" customHeight="1" x14ac:dyDescent="0.2">
      <c r="A5" s="160" t="s">
        <v>13</v>
      </c>
      <c r="B5" s="161" t="s">
        <v>13</v>
      </c>
      <c r="C5" s="161"/>
      <c r="D5" s="161"/>
      <c r="E5" s="161"/>
      <c r="F5" s="161"/>
    </row>
    <row r="6" spans="1:6" ht="5.0999999999999996" customHeight="1" x14ac:dyDescent="0.2">
      <c r="A6" s="153"/>
      <c r="B6" s="156"/>
      <c r="C6" s="156"/>
      <c r="D6" s="156"/>
      <c r="E6" s="156"/>
      <c r="F6" s="156"/>
    </row>
    <row r="7" spans="1:6" ht="8.1" customHeight="1" x14ac:dyDescent="0.2">
      <c r="A7" s="153"/>
      <c r="B7" s="125"/>
      <c r="C7" s="125"/>
      <c r="D7" s="125"/>
      <c r="E7" s="125"/>
      <c r="F7" s="125"/>
    </row>
    <row r="8" spans="1:6" ht="12" customHeight="1" x14ac:dyDescent="0.2">
      <c r="A8" s="162">
        <v>1</v>
      </c>
      <c r="B8" s="163" t="s">
        <v>66</v>
      </c>
      <c r="C8" s="125"/>
      <c r="D8" s="164" t="s">
        <v>33</v>
      </c>
      <c r="E8" s="164" t="s">
        <v>144</v>
      </c>
      <c r="F8" s="124" t="s">
        <v>67</v>
      </c>
    </row>
    <row r="9" spans="1:6" ht="3.75" customHeight="1" x14ac:dyDescent="0.2">
      <c r="A9" s="321"/>
      <c r="B9" s="121"/>
      <c r="C9" s="121"/>
      <c r="D9" s="322"/>
      <c r="E9" s="322"/>
      <c r="F9" s="121"/>
    </row>
    <row r="10" spans="1:6" s="43" customFormat="1" ht="3.75" customHeight="1" x14ac:dyDescent="0.2">
      <c r="A10" s="166"/>
      <c r="B10" s="125" t="s">
        <v>13</v>
      </c>
      <c r="C10" s="125"/>
      <c r="D10" s="394" t="s">
        <v>52</v>
      </c>
      <c r="E10" s="388"/>
      <c r="F10" s="397"/>
    </row>
    <row r="11" spans="1:6" ht="12" customHeight="1" x14ac:dyDescent="0.2">
      <c r="A11" s="153">
        <v>1.1000000000000001</v>
      </c>
      <c r="B11" s="125" t="s">
        <v>68</v>
      </c>
      <c r="C11" s="125"/>
      <c r="D11" s="407"/>
      <c r="E11" s="389"/>
      <c r="F11" s="398"/>
    </row>
    <row r="12" spans="1:6" ht="12" customHeight="1" x14ac:dyDescent="0.2">
      <c r="A12" s="153"/>
      <c r="B12" s="125" t="s">
        <v>69</v>
      </c>
      <c r="C12" s="125"/>
      <c r="D12" s="407"/>
      <c r="E12" s="389"/>
      <c r="F12" s="398"/>
    </row>
    <row r="13" spans="1:6" ht="3.75" customHeight="1" x14ac:dyDescent="0.2">
      <c r="A13" s="160"/>
      <c r="B13" s="165"/>
      <c r="C13" s="165"/>
      <c r="D13" s="408"/>
      <c r="E13" s="390"/>
      <c r="F13" s="399"/>
    </row>
    <row r="14" spans="1:6" s="43" customFormat="1" ht="3.75" customHeight="1" x14ac:dyDescent="0.2">
      <c r="A14" s="166"/>
      <c r="B14" s="125"/>
      <c r="C14" s="125"/>
      <c r="D14" s="402" t="s">
        <v>52</v>
      </c>
      <c r="E14" s="400"/>
      <c r="F14" s="403"/>
    </row>
    <row r="15" spans="1:6" ht="12" customHeight="1" x14ac:dyDescent="0.2">
      <c r="A15" s="153">
        <v>1.2</v>
      </c>
      <c r="B15" s="125" t="s">
        <v>70</v>
      </c>
      <c r="C15" s="125"/>
      <c r="D15" s="395"/>
      <c r="E15" s="389"/>
      <c r="F15" s="398"/>
    </row>
    <row r="16" spans="1:6" ht="3.75" customHeight="1" x14ac:dyDescent="0.2">
      <c r="A16" s="160"/>
      <c r="B16" s="165"/>
      <c r="C16" s="165"/>
      <c r="D16" s="396"/>
      <c r="E16" s="390"/>
      <c r="F16" s="399"/>
    </row>
    <row r="17" spans="1:6" s="43" customFormat="1" ht="3.75" customHeight="1" x14ac:dyDescent="0.2">
      <c r="A17" s="166"/>
      <c r="B17" s="125"/>
      <c r="C17" s="125"/>
      <c r="D17" s="402" t="s">
        <v>52</v>
      </c>
      <c r="E17" s="400"/>
      <c r="F17" s="403"/>
    </row>
    <row r="18" spans="1:6" ht="12" customHeight="1" x14ac:dyDescent="0.2">
      <c r="A18" s="153">
        <v>1.3</v>
      </c>
      <c r="B18" s="131" t="s">
        <v>71</v>
      </c>
      <c r="C18" s="125"/>
      <c r="D18" s="395"/>
      <c r="E18" s="389"/>
      <c r="F18" s="398"/>
    </row>
    <row r="19" spans="1:6" ht="3.75" customHeight="1" x14ac:dyDescent="0.2">
      <c r="A19" s="160"/>
      <c r="B19" s="167"/>
      <c r="C19" s="161"/>
      <c r="D19" s="396"/>
      <c r="E19" s="390"/>
      <c r="F19" s="399"/>
    </row>
    <row r="20" spans="1:6" ht="3.75" customHeight="1" x14ac:dyDescent="0.2">
      <c r="A20" s="166"/>
      <c r="B20" s="168"/>
      <c r="C20" s="156"/>
      <c r="D20" s="402" t="s">
        <v>52</v>
      </c>
      <c r="E20" s="400"/>
      <c r="F20" s="403"/>
    </row>
    <row r="21" spans="1:6" ht="12" customHeight="1" x14ac:dyDescent="0.2">
      <c r="A21" s="166">
        <v>1.4</v>
      </c>
      <c r="B21" s="125" t="s">
        <v>72</v>
      </c>
      <c r="C21" s="156"/>
      <c r="D21" s="395"/>
      <c r="E21" s="389"/>
      <c r="F21" s="398"/>
    </row>
    <row r="22" spans="1:6" ht="3.75" customHeight="1" x14ac:dyDescent="0.2">
      <c r="A22" s="160"/>
      <c r="B22" s="167"/>
      <c r="C22" s="161"/>
      <c r="D22" s="396"/>
      <c r="E22" s="390"/>
      <c r="F22" s="399"/>
    </row>
    <row r="23" spans="1:6" s="43" customFormat="1" ht="3.75" customHeight="1" x14ac:dyDescent="0.2">
      <c r="A23" s="166"/>
      <c r="B23" s="168"/>
      <c r="C23" s="156"/>
      <c r="D23" s="402" t="s">
        <v>52</v>
      </c>
      <c r="E23" s="400"/>
      <c r="F23" s="403"/>
    </row>
    <row r="24" spans="1:6" ht="12" customHeight="1" x14ac:dyDescent="0.2">
      <c r="A24" s="153">
        <v>1.5</v>
      </c>
      <c r="B24" s="131" t="s">
        <v>73</v>
      </c>
      <c r="C24" s="156"/>
      <c r="D24" s="395"/>
      <c r="E24" s="389"/>
      <c r="F24" s="398"/>
    </row>
    <row r="25" spans="1:6" ht="3.75" customHeight="1" x14ac:dyDescent="0.2">
      <c r="A25" s="160"/>
      <c r="B25" s="167"/>
      <c r="C25" s="161"/>
      <c r="D25" s="396"/>
      <c r="E25" s="390"/>
      <c r="F25" s="399"/>
    </row>
    <row r="26" spans="1:6" s="43" customFormat="1" ht="3.75" customHeight="1" x14ac:dyDescent="0.2">
      <c r="A26" s="166"/>
      <c r="B26" s="125"/>
      <c r="C26" s="125"/>
      <c r="D26" s="402" t="s">
        <v>52</v>
      </c>
      <c r="E26" s="400"/>
      <c r="F26" s="403"/>
    </row>
    <row r="27" spans="1:6" ht="12" customHeight="1" x14ac:dyDescent="0.2">
      <c r="A27" s="153">
        <v>1.6</v>
      </c>
      <c r="B27" s="131" t="s">
        <v>74</v>
      </c>
      <c r="C27" s="125"/>
      <c r="D27" s="395"/>
      <c r="E27" s="389"/>
      <c r="F27" s="398"/>
    </row>
    <row r="28" spans="1:6" ht="5.0999999999999996" customHeight="1" x14ac:dyDescent="0.2">
      <c r="A28" s="160"/>
      <c r="B28" s="167"/>
      <c r="C28" s="161"/>
      <c r="D28" s="396"/>
      <c r="E28" s="390"/>
      <c r="F28" s="399"/>
    </row>
    <row r="29" spans="1:6" ht="14.1" customHeight="1" x14ac:dyDescent="0.2">
      <c r="A29" s="166"/>
      <c r="B29" s="168"/>
      <c r="C29" s="156"/>
      <c r="D29" s="156"/>
      <c r="E29" s="156"/>
      <c r="F29" s="156"/>
    </row>
    <row r="30" spans="1:6" ht="12" customHeight="1" x14ac:dyDescent="0.2">
      <c r="A30" s="162" t="s">
        <v>75</v>
      </c>
      <c r="B30" s="169"/>
      <c r="C30" s="124"/>
      <c r="D30" s="124"/>
      <c r="E30" s="124"/>
      <c r="F30" s="124"/>
    </row>
    <row r="31" spans="1:6" ht="5.0999999999999996" customHeight="1" x14ac:dyDescent="0.2">
      <c r="A31" s="166"/>
      <c r="B31" s="156"/>
      <c r="C31" s="156"/>
      <c r="D31" s="156"/>
      <c r="E31" s="156"/>
      <c r="F31" s="156"/>
    </row>
    <row r="32" spans="1:6" ht="5.0999999999999996" customHeight="1" x14ac:dyDescent="0.2">
      <c r="A32" s="166"/>
      <c r="B32" s="156"/>
      <c r="C32" s="156"/>
      <c r="D32" s="156"/>
      <c r="E32" s="156"/>
      <c r="F32" s="156"/>
    </row>
    <row r="33" spans="1:6" ht="12" customHeight="1" x14ac:dyDescent="0.2">
      <c r="A33" s="157">
        <v>2</v>
      </c>
      <c r="B33" s="157" t="s">
        <v>55</v>
      </c>
      <c r="C33" s="164" t="s">
        <v>76</v>
      </c>
      <c r="D33" s="164" t="s">
        <v>77</v>
      </c>
      <c r="E33" s="164" t="s">
        <v>78</v>
      </c>
      <c r="F33" s="124" t="s">
        <v>67</v>
      </c>
    </row>
    <row r="34" spans="1:6" ht="5.0999999999999996" customHeight="1" x14ac:dyDescent="0.2">
      <c r="A34" s="323"/>
      <c r="B34" s="121"/>
      <c r="C34" s="322"/>
      <c r="D34" s="322"/>
      <c r="E34" s="322"/>
      <c r="F34" s="121"/>
    </row>
    <row r="35" spans="1:6" ht="5.0999999999999996" customHeight="1" x14ac:dyDescent="0.2">
      <c r="A35" s="153"/>
      <c r="B35" s="125"/>
      <c r="C35" s="388"/>
      <c r="D35" s="391"/>
      <c r="E35" s="394" t="s">
        <v>52</v>
      </c>
      <c r="F35" s="397"/>
    </row>
    <row r="36" spans="1:6" ht="12" customHeight="1" x14ac:dyDescent="0.2">
      <c r="A36" s="153">
        <v>2.1</v>
      </c>
      <c r="B36" s="125" t="s">
        <v>56</v>
      </c>
      <c r="C36" s="389"/>
      <c r="D36" s="392"/>
      <c r="E36" s="407"/>
      <c r="F36" s="398"/>
    </row>
    <row r="37" spans="1:6" ht="12" customHeight="1" x14ac:dyDescent="0.2">
      <c r="A37" s="153"/>
      <c r="B37" s="125" t="s">
        <v>57</v>
      </c>
      <c r="C37" s="389"/>
      <c r="D37" s="392"/>
      <c r="E37" s="407"/>
      <c r="F37" s="398"/>
    </row>
    <row r="38" spans="1:6" ht="5.0999999999999996" customHeight="1" x14ac:dyDescent="0.2">
      <c r="A38" s="160"/>
      <c r="B38" s="165"/>
      <c r="C38" s="390"/>
      <c r="D38" s="393"/>
      <c r="E38" s="408"/>
      <c r="F38" s="399"/>
    </row>
    <row r="39" spans="1:6" ht="5.0999999999999996" customHeight="1" x14ac:dyDescent="0.2">
      <c r="A39" s="153"/>
      <c r="B39" s="125"/>
      <c r="C39" s="400"/>
      <c r="D39" s="401"/>
      <c r="E39" s="394" t="s">
        <v>52</v>
      </c>
      <c r="F39" s="403"/>
    </row>
    <row r="40" spans="1:6" ht="12" customHeight="1" x14ac:dyDescent="0.2">
      <c r="A40" s="153">
        <v>2.2000000000000002</v>
      </c>
      <c r="B40" s="125" t="s">
        <v>56</v>
      </c>
      <c r="C40" s="389"/>
      <c r="D40" s="392"/>
      <c r="E40" s="407"/>
      <c r="F40" s="398"/>
    </row>
    <row r="41" spans="1:6" ht="12" customHeight="1" x14ac:dyDescent="0.2">
      <c r="A41" s="153"/>
      <c r="B41" s="125" t="s">
        <v>58</v>
      </c>
      <c r="C41" s="389"/>
      <c r="D41" s="392"/>
      <c r="E41" s="407"/>
      <c r="F41" s="398"/>
    </row>
    <row r="42" spans="1:6" ht="5.0999999999999996" customHeight="1" x14ac:dyDescent="0.2">
      <c r="A42" s="160"/>
      <c r="B42" s="165"/>
      <c r="C42" s="390"/>
      <c r="D42" s="393"/>
      <c r="E42" s="408"/>
      <c r="F42" s="399"/>
    </row>
    <row r="43" spans="1:6" ht="5.0999999999999996" customHeight="1" x14ac:dyDescent="0.2">
      <c r="A43" s="153"/>
      <c r="B43" s="125"/>
      <c r="C43" s="400"/>
      <c r="D43" s="401"/>
      <c r="E43" s="402" t="s">
        <v>52</v>
      </c>
      <c r="F43" s="403"/>
    </row>
    <row r="44" spans="1:6" ht="12" customHeight="1" x14ac:dyDescent="0.2">
      <c r="A44" s="153">
        <v>2.2999999999999998</v>
      </c>
      <c r="B44" s="166" t="s">
        <v>59</v>
      </c>
      <c r="C44" s="389"/>
      <c r="D44" s="392"/>
      <c r="E44" s="395"/>
      <c r="F44" s="398"/>
    </row>
    <row r="45" spans="1:6" ht="12" customHeight="1" x14ac:dyDescent="0.2">
      <c r="A45" s="153"/>
      <c r="B45" s="166" t="s">
        <v>60</v>
      </c>
      <c r="C45" s="389"/>
      <c r="D45" s="392"/>
      <c r="E45" s="395"/>
      <c r="F45" s="398"/>
    </row>
    <row r="46" spans="1:6" ht="12" customHeight="1" x14ac:dyDescent="0.2">
      <c r="A46" s="153"/>
      <c r="B46" s="166" t="s">
        <v>61</v>
      </c>
      <c r="C46" s="389"/>
      <c r="D46" s="392"/>
      <c r="E46" s="395"/>
      <c r="F46" s="398"/>
    </row>
    <row r="47" spans="1:6" ht="5.0999999999999996" customHeight="1" x14ac:dyDescent="0.2">
      <c r="A47" s="166"/>
      <c r="B47" s="125"/>
      <c r="C47" s="390"/>
      <c r="D47" s="393"/>
      <c r="E47" s="396"/>
      <c r="F47" s="399"/>
    </row>
    <row r="48" spans="1:6" ht="5.0999999999999996" customHeight="1" x14ac:dyDescent="0.2">
      <c r="A48" s="173"/>
      <c r="B48" s="174"/>
      <c r="C48" s="400"/>
      <c r="D48" s="401"/>
      <c r="E48" s="402" t="s">
        <v>52</v>
      </c>
      <c r="F48" s="403"/>
    </row>
    <row r="49" spans="1:6" ht="12" customHeight="1" x14ac:dyDescent="0.2">
      <c r="A49" s="166">
        <v>2.4</v>
      </c>
      <c r="B49" s="125" t="s">
        <v>62</v>
      </c>
      <c r="C49" s="389"/>
      <c r="D49" s="392"/>
      <c r="E49" s="395"/>
      <c r="F49" s="398"/>
    </row>
    <row r="50" spans="1:6" ht="5.0999999999999996" customHeight="1" x14ac:dyDescent="0.2">
      <c r="A50" s="155"/>
      <c r="B50" s="155"/>
      <c r="C50" s="390"/>
      <c r="D50" s="393"/>
      <c r="E50" s="396"/>
      <c r="F50" s="399"/>
    </row>
    <row r="51" spans="1:6" ht="5.0999999999999996" customHeight="1" x14ac:dyDescent="0.2">
      <c r="A51" s="166"/>
      <c r="B51" s="125"/>
      <c r="C51" s="400"/>
      <c r="D51" s="401"/>
      <c r="E51" s="402" t="s">
        <v>52</v>
      </c>
      <c r="F51" s="403"/>
    </row>
    <row r="52" spans="1:6" ht="12" customHeight="1" x14ac:dyDescent="0.2">
      <c r="A52" s="166"/>
      <c r="B52" s="131" t="s">
        <v>79</v>
      </c>
      <c r="C52" s="389"/>
      <c r="D52" s="392"/>
      <c r="E52" s="395"/>
      <c r="F52" s="398"/>
    </row>
    <row r="53" spans="1:6" ht="5.0999999999999996" customHeight="1" x14ac:dyDescent="0.2">
      <c r="A53" s="160"/>
      <c r="B53" s="165"/>
      <c r="C53" s="390"/>
      <c r="D53" s="393"/>
      <c r="E53" s="396"/>
      <c r="F53" s="399"/>
    </row>
    <row r="54" spans="1:6" ht="5.0999999999999996" customHeight="1" x14ac:dyDescent="0.2">
      <c r="A54" s="153"/>
      <c r="B54" s="125"/>
      <c r="C54" s="400"/>
      <c r="D54" s="401"/>
      <c r="E54" s="402" t="s">
        <v>52</v>
      </c>
      <c r="F54" s="403"/>
    </row>
    <row r="55" spans="1:6" ht="12" customHeight="1" x14ac:dyDescent="0.2">
      <c r="A55" s="153">
        <v>2.5</v>
      </c>
      <c r="B55" s="125" t="s">
        <v>74</v>
      </c>
      <c r="C55" s="389"/>
      <c r="D55" s="392"/>
      <c r="E55" s="395"/>
      <c r="F55" s="398"/>
    </row>
    <row r="56" spans="1:6" ht="5.0999999999999996" customHeight="1" x14ac:dyDescent="0.2">
      <c r="A56" s="160"/>
      <c r="B56" s="165"/>
      <c r="C56" s="390"/>
      <c r="D56" s="393"/>
      <c r="E56" s="396"/>
      <c r="F56" s="399"/>
    </row>
    <row r="57" spans="1:6" ht="5.0999999999999996" customHeight="1" x14ac:dyDescent="0.2">
      <c r="A57" s="166"/>
      <c r="B57" s="156"/>
      <c r="C57" s="156"/>
      <c r="D57" s="156"/>
      <c r="E57" s="156"/>
      <c r="F57" s="156"/>
    </row>
    <row r="58" spans="1:6" ht="12" customHeight="1" x14ac:dyDescent="0.2">
      <c r="A58" s="157">
        <v>3</v>
      </c>
      <c r="B58" s="157" t="s">
        <v>80</v>
      </c>
      <c r="C58" s="125"/>
      <c r="D58" s="125"/>
      <c r="E58" s="125"/>
      <c r="F58" s="125"/>
    </row>
    <row r="59" spans="1:6" ht="5.0999999999999996" customHeight="1" x14ac:dyDescent="0.2">
      <c r="A59" s="323"/>
      <c r="B59" s="121"/>
      <c r="C59" s="121"/>
      <c r="D59" s="121"/>
      <c r="E59" s="121"/>
      <c r="F59" s="121"/>
    </row>
    <row r="60" spans="1:6" ht="5.0999999999999996" customHeight="1" x14ac:dyDescent="0.2">
      <c r="A60" s="153"/>
      <c r="B60" s="125"/>
      <c r="C60" s="388"/>
      <c r="D60" s="391"/>
      <c r="E60" s="394" t="s">
        <v>52</v>
      </c>
      <c r="F60" s="397"/>
    </row>
    <row r="61" spans="1:6" ht="12" customHeight="1" x14ac:dyDescent="0.2">
      <c r="A61" s="166">
        <v>3.1</v>
      </c>
      <c r="B61" s="175" t="s">
        <v>81</v>
      </c>
      <c r="C61" s="389"/>
      <c r="D61" s="392"/>
      <c r="E61" s="395"/>
      <c r="F61" s="398"/>
    </row>
    <row r="62" spans="1:6" ht="12" customHeight="1" x14ac:dyDescent="0.2">
      <c r="A62" s="153"/>
      <c r="B62" s="125" t="s">
        <v>82</v>
      </c>
      <c r="C62" s="389"/>
      <c r="D62" s="392"/>
      <c r="E62" s="395"/>
      <c r="F62" s="398"/>
    </row>
    <row r="63" spans="1:6" ht="12" customHeight="1" x14ac:dyDescent="0.2">
      <c r="A63" s="176" t="s">
        <v>83</v>
      </c>
      <c r="B63" s="125" t="s">
        <v>84</v>
      </c>
      <c r="C63" s="389"/>
      <c r="D63" s="392"/>
      <c r="E63" s="395"/>
      <c r="F63" s="398"/>
    </row>
    <row r="64" spans="1:6" ht="12" customHeight="1" x14ac:dyDescent="0.2">
      <c r="A64" s="153"/>
      <c r="B64" s="125" t="s">
        <v>85</v>
      </c>
      <c r="C64" s="389"/>
      <c r="D64" s="392"/>
      <c r="E64" s="395"/>
      <c r="F64" s="398"/>
    </row>
    <row r="65" spans="1:6" ht="12" customHeight="1" x14ac:dyDescent="0.2">
      <c r="A65" s="153"/>
      <c r="B65" s="125" t="s">
        <v>86</v>
      </c>
      <c r="C65" s="389"/>
      <c r="D65" s="392"/>
      <c r="E65" s="395"/>
      <c r="F65" s="398"/>
    </row>
    <row r="66" spans="1:6" ht="5.0999999999999996" customHeight="1" x14ac:dyDescent="0.2">
      <c r="A66" s="153"/>
      <c r="B66" s="155"/>
      <c r="C66" s="390"/>
      <c r="D66" s="393"/>
      <c r="E66" s="396"/>
      <c r="F66" s="399"/>
    </row>
    <row r="67" spans="1:6" ht="5.0999999999999996" customHeight="1" x14ac:dyDescent="0.2">
      <c r="A67" s="153"/>
      <c r="B67" s="125"/>
      <c r="C67" s="400"/>
      <c r="D67" s="401"/>
      <c r="E67" s="394" t="s">
        <v>52</v>
      </c>
      <c r="F67" s="403"/>
    </row>
    <row r="68" spans="1:6" ht="12" customHeight="1" x14ac:dyDescent="0.2">
      <c r="A68" s="176" t="s">
        <v>87</v>
      </c>
      <c r="B68" s="125" t="s">
        <v>88</v>
      </c>
      <c r="C68" s="389"/>
      <c r="D68" s="392"/>
      <c r="E68" s="407"/>
      <c r="F68" s="398"/>
    </row>
    <row r="69" spans="1:6" ht="12" customHeight="1" x14ac:dyDescent="0.2">
      <c r="A69" s="153"/>
      <c r="B69" s="125" t="s">
        <v>89</v>
      </c>
      <c r="C69" s="389"/>
      <c r="D69" s="392"/>
      <c r="E69" s="407"/>
      <c r="F69" s="398"/>
    </row>
    <row r="70" spans="1:6" ht="5.0999999999999996" customHeight="1" x14ac:dyDescent="0.2">
      <c r="A70" s="160"/>
      <c r="B70" s="165"/>
      <c r="C70" s="390"/>
      <c r="D70" s="393"/>
      <c r="E70" s="408"/>
      <c r="F70" s="399"/>
    </row>
    <row r="71" spans="1:6" ht="5.0999999999999996" customHeight="1" x14ac:dyDescent="0.2">
      <c r="A71" s="153"/>
      <c r="B71" s="125"/>
      <c r="C71" s="400"/>
      <c r="D71" s="401"/>
      <c r="E71" s="394" t="s">
        <v>52</v>
      </c>
      <c r="F71" s="403"/>
    </row>
    <row r="72" spans="1:6" ht="12" customHeight="1" x14ac:dyDescent="0.2">
      <c r="A72" s="166">
        <v>3.2</v>
      </c>
      <c r="B72" s="125" t="s">
        <v>90</v>
      </c>
      <c r="C72" s="389"/>
      <c r="D72" s="392"/>
      <c r="E72" s="407"/>
      <c r="F72" s="398"/>
    </row>
    <row r="73" spans="1:6" ht="12" customHeight="1" x14ac:dyDescent="0.2">
      <c r="A73" s="153"/>
      <c r="B73" s="125" t="s">
        <v>91</v>
      </c>
      <c r="C73" s="389"/>
      <c r="D73" s="392"/>
      <c r="E73" s="407"/>
      <c r="F73" s="398"/>
    </row>
    <row r="74" spans="1:6" ht="5.0999999999999996" customHeight="1" x14ac:dyDescent="0.2">
      <c r="A74" s="166"/>
      <c r="B74" s="125"/>
      <c r="C74" s="390"/>
      <c r="D74" s="393"/>
      <c r="E74" s="408"/>
      <c r="F74" s="399"/>
    </row>
    <row r="75" spans="1:6" ht="5.0999999999999996" customHeight="1" x14ac:dyDescent="0.2">
      <c r="A75" s="173"/>
      <c r="B75" s="174"/>
      <c r="C75" s="400"/>
      <c r="D75" s="401"/>
      <c r="E75" s="402" t="s">
        <v>52</v>
      </c>
      <c r="F75" s="403"/>
    </row>
    <row r="76" spans="1:6" ht="12" customHeight="1" x14ac:dyDescent="0.2">
      <c r="A76" s="166">
        <v>3.3</v>
      </c>
      <c r="B76" s="125" t="s">
        <v>92</v>
      </c>
      <c r="C76" s="389"/>
      <c r="D76" s="392"/>
      <c r="E76" s="395"/>
      <c r="F76" s="398"/>
    </row>
    <row r="77" spans="1:6" ht="5.0999999999999996" customHeight="1" x14ac:dyDescent="0.2">
      <c r="A77" s="166"/>
      <c r="B77" s="125"/>
      <c r="C77" s="390"/>
      <c r="D77" s="393"/>
      <c r="E77" s="396"/>
      <c r="F77" s="399"/>
    </row>
    <row r="78" spans="1:6" ht="5.0999999999999996" customHeight="1" x14ac:dyDescent="0.2">
      <c r="A78" s="173"/>
      <c r="B78" s="174"/>
      <c r="C78" s="400"/>
      <c r="D78" s="401"/>
      <c r="E78" s="402" t="s">
        <v>52</v>
      </c>
      <c r="F78" s="403"/>
    </row>
    <row r="79" spans="1:6" ht="12" customHeight="1" x14ac:dyDescent="0.2">
      <c r="A79" s="166">
        <v>3.4</v>
      </c>
      <c r="B79" s="125" t="s">
        <v>93</v>
      </c>
      <c r="C79" s="389"/>
      <c r="D79" s="392"/>
      <c r="E79" s="395"/>
      <c r="F79" s="398"/>
    </row>
    <row r="80" spans="1:6" ht="5.0999999999999996" customHeight="1" x14ac:dyDescent="0.2">
      <c r="A80" s="166"/>
      <c r="B80" s="125"/>
      <c r="C80" s="390"/>
      <c r="D80" s="393"/>
      <c r="E80" s="396"/>
      <c r="F80" s="399"/>
    </row>
    <row r="81" spans="1:6" ht="5.0999999999999996" customHeight="1" x14ac:dyDescent="0.2">
      <c r="A81" s="173"/>
      <c r="B81" s="174"/>
      <c r="C81" s="400"/>
      <c r="D81" s="401"/>
      <c r="E81" s="402" t="s">
        <v>52</v>
      </c>
      <c r="F81" s="403"/>
    </row>
    <row r="82" spans="1:6" ht="12" customHeight="1" x14ac:dyDescent="0.2">
      <c r="A82" s="166">
        <v>3.5</v>
      </c>
      <c r="B82" s="125" t="s">
        <v>94</v>
      </c>
      <c r="C82" s="389"/>
      <c r="D82" s="392"/>
      <c r="E82" s="395"/>
      <c r="F82" s="398"/>
    </row>
    <row r="83" spans="1:6" ht="5.0999999999999996" customHeight="1" x14ac:dyDescent="0.2">
      <c r="A83" s="166"/>
      <c r="B83" s="125"/>
      <c r="C83" s="390"/>
      <c r="D83" s="393"/>
      <c r="E83" s="396"/>
      <c r="F83" s="399"/>
    </row>
    <row r="84" spans="1:6" ht="5.0999999999999996" customHeight="1" x14ac:dyDescent="0.2">
      <c r="A84" s="173"/>
      <c r="B84" s="174"/>
      <c r="C84" s="400"/>
      <c r="D84" s="401"/>
      <c r="E84" s="402" t="s">
        <v>52</v>
      </c>
      <c r="F84" s="403"/>
    </row>
    <row r="85" spans="1:6" ht="12" customHeight="1" x14ac:dyDescent="0.2">
      <c r="A85" s="166">
        <v>3.6</v>
      </c>
      <c r="B85" s="125" t="s">
        <v>95</v>
      </c>
      <c r="C85" s="389"/>
      <c r="D85" s="392"/>
      <c r="E85" s="395"/>
      <c r="F85" s="398"/>
    </row>
    <row r="86" spans="1:6" ht="5.0999999999999996" customHeight="1" x14ac:dyDescent="0.2">
      <c r="A86" s="166"/>
      <c r="B86" s="125"/>
      <c r="C86" s="390"/>
      <c r="D86" s="393"/>
      <c r="E86" s="396"/>
      <c r="F86" s="399"/>
    </row>
    <row r="87" spans="1:6" ht="5.0999999999999996" customHeight="1" x14ac:dyDescent="0.2">
      <c r="A87" s="173"/>
      <c r="B87" s="174"/>
      <c r="C87" s="400"/>
      <c r="D87" s="401"/>
      <c r="E87" s="402" t="s">
        <v>52</v>
      </c>
      <c r="F87" s="403"/>
    </row>
    <row r="88" spans="1:6" ht="12" customHeight="1" x14ac:dyDescent="0.2">
      <c r="A88" s="166">
        <v>3.7</v>
      </c>
      <c r="B88" s="125" t="s">
        <v>96</v>
      </c>
      <c r="C88" s="389"/>
      <c r="D88" s="392"/>
      <c r="E88" s="395"/>
      <c r="F88" s="398"/>
    </row>
    <row r="89" spans="1:6" ht="5.0999999999999996" customHeight="1" x14ac:dyDescent="0.2">
      <c r="A89" s="166"/>
      <c r="B89" s="125"/>
      <c r="C89" s="390"/>
      <c r="D89" s="393"/>
      <c r="E89" s="396"/>
      <c r="F89" s="399"/>
    </row>
    <row r="90" spans="1:6" ht="5.0999999999999996" customHeight="1" x14ac:dyDescent="0.2">
      <c r="A90" s="173"/>
      <c r="B90" s="174"/>
      <c r="C90" s="400"/>
      <c r="D90" s="401"/>
      <c r="E90" s="402" t="s">
        <v>52</v>
      </c>
      <c r="F90" s="403"/>
    </row>
    <row r="91" spans="1:6" ht="12" customHeight="1" x14ac:dyDescent="0.2">
      <c r="A91" s="166">
        <v>3.8</v>
      </c>
      <c r="B91" s="125" t="s">
        <v>74</v>
      </c>
      <c r="C91" s="389"/>
      <c r="D91" s="392"/>
      <c r="E91" s="395"/>
      <c r="F91" s="398"/>
    </row>
    <row r="92" spans="1:6" ht="5.0999999999999996" customHeight="1" x14ac:dyDescent="0.2">
      <c r="A92" s="160"/>
      <c r="B92" s="165"/>
      <c r="C92" s="390"/>
      <c r="D92" s="393"/>
      <c r="E92" s="396"/>
      <c r="F92" s="399"/>
    </row>
    <row r="93" spans="1:6" ht="5.0999999999999996" customHeight="1" x14ac:dyDescent="0.2">
      <c r="A93" s="166"/>
      <c r="B93" s="156"/>
      <c r="C93" s="156"/>
      <c r="D93" s="156"/>
      <c r="E93" s="156"/>
      <c r="F93" s="156"/>
    </row>
    <row r="94" spans="1:6" ht="12" customHeight="1" x14ac:dyDescent="0.2">
      <c r="A94" s="157">
        <v>4</v>
      </c>
      <c r="B94" s="157" t="s">
        <v>97</v>
      </c>
      <c r="C94" s="125"/>
      <c r="D94" s="125"/>
      <c r="E94" s="125"/>
      <c r="F94" s="125"/>
    </row>
    <row r="95" spans="1:6" ht="5.0999999999999996" customHeight="1" x14ac:dyDescent="0.2">
      <c r="A95" s="323"/>
      <c r="B95" s="121"/>
      <c r="C95" s="121"/>
      <c r="D95" s="121"/>
      <c r="E95" s="121"/>
      <c r="F95" s="121"/>
    </row>
    <row r="96" spans="1:6" ht="5.0999999999999996" customHeight="1" x14ac:dyDescent="0.2">
      <c r="A96" s="153"/>
      <c r="B96" s="125"/>
      <c r="C96" s="388"/>
      <c r="D96" s="391"/>
      <c r="E96" s="394" t="s">
        <v>52</v>
      </c>
      <c r="F96" s="397"/>
    </row>
    <row r="97" spans="1:6" ht="12" customHeight="1" x14ac:dyDescent="0.2">
      <c r="A97" s="166">
        <v>4.0999999999999996</v>
      </c>
      <c r="B97" s="175" t="s">
        <v>0</v>
      </c>
      <c r="C97" s="389"/>
      <c r="D97" s="392"/>
      <c r="E97" s="407"/>
      <c r="F97" s="398"/>
    </row>
    <row r="98" spans="1:6" ht="12" customHeight="1" x14ac:dyDescent="0.2">
      <c r="A98" s="153"/>
      <c r="B98" s="125" t="s">
        <v>1</v>
      </c>
      <c r="C98" s="389"/>
      <c r="D98" s="392"/>
      <c r="E98" s="407"/>
      <c r="F98" s="398"/>
    </row>
    <row r="99" spans="1:6" ht="5.0999999999999996" customHeight="1" x14ac:dyDescent="0.2">
      <c r="A99" s="160"/>
      <c r="B99" s="165"/>
      <c r="C99" s="390"/>
      <c r="D99" s="393"/>
      <c r="E99" s="408"/>
      <c r="F99" s="399"/>
    </row>
  </sheetData>
  <customSheetViews>
    <customSheetView guid="{84ED10BC-FC73-46A8-8438-FFFC606883F4}" showPageBreaks="1" printArea="1" showRuler="0">
      <selection activeCell="A2" sqref="A2:IV2"/>
      <pageMargins left="0.59055118110236227" right="0" top="0.39370078740157483" bottom="0.19685039370078741" header="0.15748031496062992" footer="0.19685039370078741"/>
      <pageSetup paperSize="9" scale="89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85">
    <mergeCell ref="C96:C99"/>
    <mergeCell ref="D96:D99"/>
    <mergeCell ref="E96:E99"/>
    <mergeCell ref="F96:F99"/>
    <mergeCell ref="C90:C92"/>
    <mergeCell ref="D90:D92"/>
    <mergeCell ref="E90:E92"/>
    <mergeCell ref="F90:F92"/>
    <mergeCell ref="C87:C89"/>
    <mergeCell ref="D87:D89"/>
    <mergeCell ref="E87:E89"/>
    <mergeCell ref="F87:F89"/>
    <mergeCell ref="C84:C86"/>
    <mergeCell ref="D84:D86"/>
    <mergeCell ref="E84:E86"/>
    <mergeCell ref="F84:F86"/>
    <mergeCell ref="C81:C83"/>
    <mergeCell ref="D81:D83"/>
    <mergeCell ref="E81:E83"/>
    <mergeCell ref="F81:F83"/>
    <mergeCell ref="C78:C80"/>
    <mergeCell ref="D78:D80"/>
    <mergeCell ref="E78:E80"/>
    <mergeCell ref="F78:F80"/>
    <mergeCell ref="C75:C77"/>
    <mergeCell ref="D75:D77"/>
    <mergeCell ref="E75:E77"/>
    <mergeCell ref="F75:F77"/>
    <mergeCell ref="C71:C74"/>
    <mergeCell ref="D71:D74"/>
    <mergeCell ref="E71:E74"/>
    <mergeCell ref="F71:F74"/>
    <mergeCell ref="C39:C42"/>
    <mergeCell ref="F39:F42"/>
    <mergeCell ref="C67:C70"/>
    <mergeCell ref="D67:D70"/>
    <mergeCell ref="E67:E70"/>
    <mergeCell ref="C54:C56"/>
    <mergeCell ref="D54:D56"/>
    <mergeCell ref="E54:E56"/>
    <mergeCell ref="C48:C50"/>
    <mergeCell ref="D48:D50"/>
    <mergeCell ref="E48:E50"/>
    <mergeCell ref="F54:F56"/>
    <mergeCell ref="C51:C53"/>
    <mergeCell ref="D51:D53"/>
    <mergeCell ref="E51:E53"/>
    <mergeCell ref="F51:F53"/>
    <mergeCell ref="D26:D28"/>
    <mergeCell ref="E26:E28"/>
    <mergeCell ref="F26:F28"/>
    <mergeCell ref="D39:D42"/>
    <mergeCell ref="E39:E42"/>
    <mergeCell ref="F67:F70"/>
    <mergeCell ref="D14:D16"/>
    <mergeCell ref="E14:E16"/>
    <mergeCell ref="F14:F16"/>
    <mergeCell ref="D17:D19"/>
    <mergeCell ref="E17:E19"/>
    <mergeCell ref="F17:F19"/>
    <mergeCell ref="D35:D38"/>
    <mergeCell ref="E35:E38"/>
    <mergeCell ref="F35:F38"/>
    <mergeCell ref="D20:D22"/>
    <mergeCell ref="F20:F22"/>
    <mergeCell ref="D23:D25"/>
    <mergeCell ref="E23:E25"/>
    <mergeCell ref="F23:F25"/>
    <mergeCell ref="F48:F50"/>
    <mergeCell ref="B1:F1"/>
    <mergeCell ref="C60:C66"/>
    <mergeCell ref="D60:D66"/>
    <mergeCell ref="E60:E66"/>
    <mergeCell ref="F60:F66"/>
    <mergeCell ref="C43:C47"/>
    <mergeCell ref="D43:D47"/>
    <mergeCell ref="E43:E47"/>
    <mergeCell ref="F43:F47"/>
    <mergeCell ref="B4:C4"/>
    <mergeCell ref="E4:F4"/>
    <mergeCell ref="E10:E13"/>
    <mergeCell ref="F10:F13"/>
    <mergeCell ref="D10:D13"/>
    <mergeCell ref="C35:C38"/>
    <mergeCell ref="E20:E22"/>
  </mergeCells>
  <phoneticPr fontId="10" type="noConversion"/>
  <pageMargins left="0.59055118110236227" right="0" top="0.39370078740157483" bottom="0.19685039370078741" header="0.15748031496062992" footer="0.19685039370078741"/>
  <pageSetup paperSize="9" scale="89" orientation="portrait" horizontalDpi="4294967292" verticalDpi="4294967292" r:id="rId1"/>
  <headerFooter alignWithMargins="0">
    <oddFooter>&amp;R&amp;6Januar 2003/VOC-Koordinationsstelle/cb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14"/>
  </sheetPr>
  <dimension ref="A1:BL87"/>
  <sheetViews>
    <sheetView zoomScaleNormal="100" workbookViewId="0">
      <selection activeCell="AI11" sqref="AI11"/>
    </sheetView>
  </sheetViews>
  <sheetFormatPr baseColWidth="10" defaultColWidth="11.42578125" defaultRowHeight="12.75" x14ac:dyDescent="0.2"/>
  <cols>
    <col min="1" max="1" width="5.7109375" style="12" customWidth="1"/>
    <col min="2" max="3" width="0.42578125" style="12" customWidth="1"/>
    <col min="4" max="4" width="19.28515625" style="12" customWidth="1"/>
    <col min="5" max="6" width="0.42578125" style="12" customWidth="1"/>
    <col min="7" max="7" width="11.7109375" style="12" customWidth="1"/>
    <col min="8" max="9" width="0.42578125" style="12" customWidth="1"/>
    <col min="10" max="10" width="4.7109375" style="12" customWidth="1"/>
    <col min="11" max="12" width="0.42578125" style="12" customWidth="1"/>
    <col min="13" max="13" width="4.7109375" style="12" customWidth="1"/>
    <col min="14" max="15" width="0.42578125" style="12" customWidth="1"/>
    <col min="16" max="16" width="4.7109375" style="12" customWidth="1"/>
    <col min="17" max="18" width="0.42578125" style="12" customWidth="1"/>
    <col min="19" max="19" width="4.7109375" style="12" customWidth="1"/>
    <col min="20" max="21" width="0.42578125" style="12" customWidth="1"/>
    <col min="22" max="22" width="4.7109375" style="12" customWidth="1"/>
    <col min="23" max="24" width="0.42578125" style="12" customWidth="1"/>
    <col min="25" max="25" width="4.7109375" style="12" customWidth="1"/>
    <col min="26" max="27" width="0.42578125" style="12" customWidth="1"/>
    <col min="28" max="31" width="1.7109375" style="12" customWidth="1"/>
    <col min="32" max="33" width="0.42578125" style="12" customWidth="1"/>
    <col min="34" max="34" width="14.42578125" style="12" customWidth="1"/>
    <col min="35" max="16384" width="11.42578125" style="12"/>
  </cols>
  <sheetData>
    <row r="1" spans="1:64" ht="15" customHeight="1" x14ac:dyDescent="0.2">
      <c r="A1" s="155" t="s">
        <v>13</v>
      </c>
      <c r="B1" s="155"/>
      <c r="C1" s="155"/>
      <c r="D1" s="375" t="s">
        <v>134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</row>
    <row r="2" spans="1:64" ht="20.100000000000001" customHeight="1" x14ac:dyDescent="0.2">
      <c r="A2" s="181">
        <v>3</v>
      </c>
      <c r="B2" s="152"/>
      <c r="C2" s="151" t="s">
        <v>100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354" t="s">
        <v>163</v>
      </c>
    </row>
    <row r="3" spans="1:64" ht="1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64" ht="20.100000000000001" customHeight="1" x14ac:dyDescent="0.2">
      <c r="A4" s="163" t="s">
        <v>20</v>
      </c>
      <c r="B4" s="125"/>
      <c r="C4" s="125"/>
      <c r="D4" s="416">
        <f>Form1_Lösemittelbilanz_16!C5</f>
        <v>0</v>
      </c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25"/>
      <c r="U4" s="125"/>
      <c r="V4" s="163" t="s">
        <v>2</v>
      </c>
      <c r="W4" s="125"/>
      <c r="X4" s="125"/>
      <c r="Y4" s="415" t="s">
        <v>164</v>
      </c>
      <c r="Z4" s="406"/>
      <c r="AA4" s="406"/>
      <c r="AB4" s="406"/>
      <c r="AC4" s="406"/>
      <c r="AD4" s="406"/>
      <c r="AE4" s="406"/>
      <c r="AF4" s="406"/>
      <c r="AG4" s="406"/>
      <c r="AH4" s="406"/>
    </row>
    <row r="5" spans="1:64" ht="3" customHeight="1" x14ac:dyDescent="0.2">
      <c r="A5" s="183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 t="s">
        <v>13</v>
      </c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64" ht="3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64" ht="9.75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84" t="s">
        <v>13</v>
      </c>
      <c r="AC7" s="158" t="s">
        <v>13</v>
      </c>
      <c r="AD7" s="158"/>
      <c r="AE7" s="158"/>
      <c r="AF7" s="155"/>
      <c r="AG7" s="155"/>
      <c r="AH7" s="185" t="s">
        <v>13</v>
      </c>
    </row>
    <row r="8" spans="1:64" ht="11.1" customHeight="1" x14ac:dyDescent="0.2">
      <c r="A8" s="186" t="s">
        <v>140</v>
      </c>
      <c r="B8" s="156"/>
      <c r="C8" s="156"/>
      <c r="D8" s="156"/>
      <c r="E8" s="156"/>
      <c r="F8" s="315"/>
      <c r="G8" s="185" t="s">
        <v>141</v>
      </c>
      <c r="H8" s="156"/>
      <c r="I8" s="315"/>
      <c r="J8" s="419" t="s">
        <v>142</v>
      </c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156"/>
      <c r="AA8" s="315"/>
      <c r="AB8" s="381" t="s">
        <v>143</v>
      </c>
      <c r="AC8" s="381"/>
      <c r="AD8" s="381"/>
      <c r="AE8" s="381"/>
      <c r="AF8" s="155"/>
      <c r="AG8" s="315"/>
      <c r="AH8" s="185" t="s">
        <v>144</v>
      </c>
      <c r="AK8" s="43"/>
      <c r="AL8" s="43"/>
      <c r="AM8" s="43"/>
      <c r="AN8" s="43"/>
      <c r="AO8" s="51"/>
      <c r="AP8" s="43"/>
      <c r="AQ8" s="43"/>
      <c r="AR8" s="51"/>
      <c r="AS8" s="43"/>
      <c r="AT8" s="43"/>
      <c r="AU8" s="51"/>
      <c r="AV8" s="43"/>
      <c r="AW8" s="43"/>
      <c r="AX8" s="51"/>
      <c r="AY8" s="43"/>
      <c r="AZ8" s="43"/>
      <c r="BA8" s="51"/>
      <c r="BB8" s="43"/>
      <c r="BC8" s="43"/>
      <c r="BD8" s="51"/>
      <c r="BE8" s="43"/>
      <c r="BF8" s="43"/>
      <c r="BG8" s="51"/>
      <c r="BH8" s="43"/>
      <c r="BI8" s="43"/>
      <c r="BJ8" s="51"/>
      <c r="BK8" s="43"/>
      <c r="BL8" s="43"/>
    </row>
    <row r="9" spans="1:64" ht="1.5" customHeight="1" x14ac:dyDescent="0.2">
      <c r="A9" s="185"/>
      <c r="B9" s="156"/>
      <c r="C9" s="156"/>
      <c r="D9" s="156"/>
      <c r="E9" s="156"/>
      <c r="F9" s="315"/>
      <c r="G9" s="185"/>
      <c r="H9" s="156"/>
      <c r="I9" s="318"/>
      <c r="J9" s="189"/>
      <c r="K9" s="161"/>
      <c r="L9" s="161"/>
      <c r="M9" s="161"/>
      <c r="N9" s="161"/>
      <c r="O9" s="161"/>
      <c r="P9" s="190"/>
      <c r="Q9" s="190"/>
      <c r="R9" s="190"/>
      <c r="S9" s="190"/>
      <c r="T9" s="161"/>
      <c r="U9" s="161"/>
      <c r="V9" s="161"/>
      <c r="W9" s="161"/>
      <c r="X9" s="161"/>
      <c r="Y9" s="161"/>
      <c r="Z9" s="161"/>
      <c r="AA9" s="315"/>
      <c r="AB9" s="188"/>
      <c r="AC9" s="188"/>
      <c r="AD9" s="188"/>
      <c r="AE9" s="188"/>
      <c r="AF9" s="155"/>
      <c r="AG9" s="315"/>
      <c r="AH9" s="185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3.5" customHeight="1" x14ac:dyDescent="0.2">
      <c r="A10" s="185"/>
      <c r="B10" s="156"/>
      <c r="C10" s="156"/>
      <c r="D10" s="156"/>
      <c r="E10" s="156"/>
      <c r="F10" s="315"/>
      <c r="G10" s="185"/>
      <c r="H10" s="156"/>
      <c r="I10" s="315"/>
      <c r="J10" s="191"/>
      <c r="K10" s="156"/>
      <c r="L10" s="187"/>
      <c r="M10" s="156"/>
      <c r="N10" s="156"/>
      <c r="O10" s="192"/>
      <c r="P10" s="193" t="s">
        <v>145</v>
      </c>
      <c r="Q10" s="194"/>
      <c r="R10" s="194"/>
      <c r="S10" s="194"/>
      <c r="T10" s="195"/>
      <c r="U10" s="195"/>
      <c r="V10" s="195"/>
      <c r="W10" s="196"/>
      <c r="X10" s="197"/>
      <c r="Y10" s="198"/>
      <c r="Z10" s="319"/>
      <c r="AA10" s="315"/>
      <c r="AB10" s="199" t="s">
        <v>13</v>
      </c>
      <c r="AC10" s="417" t="s">
        <v>146</v>
      </c>
      <c r="AD10" s="199"/>
      <c r="AE10" s="199"/>
      <c r="AF10" s="155"/>
      <c r="AG10" s="315"/>
      <c r="AH10" s="201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28" customFormat="1" ht="102" customHeight="1" x14ac:dyDescent="0.15">
      <c r="A11" s="202" t="s">
        <v>13</v>
      </c>
      <c r="B11" s="203"/>
      <c r="C11" s="203"/>
      <c r="D11" s="203"/>
      <c r="E11" s="203"/>
      <c r="F11" s="316"/>
      <c r="G11" s="202" t="s">
        <v>13</v>
      </c>
      <c r="H11" s="203"/>
      <c r="I11" s="316"/>
      <c r="J11" s="200" t="s">
        <v>147</v>
      </c>
      <c r="K11" s="124"/>
      <c r="L11" s="170"/>
      <c r="M11" s="204" t="s">
        <v>148</v>
      </c>
      <c r="N11" s="124"/>
      <c r="O11" s="170">
        <v>0</v>
      </c>
      <c r="P11" s="204" t="s">
        <v>149</v>
      </c>
      <c r="Q11" s="204"/>
      <c r="R11" s="205"/>
      <c r="S11" s="204" t="s">
        <v>150</v>
      </c>
      <c r="T11" s="204"/>
      <c r="U11" s="205"/>
      <c r="V11" s="204" t="s">
        <v>151</v>
      </c>
      <c r="W11" s="206"/>
      <c r="X11" s="207"/>
      <c r="Y11" s="206" t="s">
        <v>152</v>
      </c>
      <c r="Z11" s="203"/>
      <c r="AA11" s="316"/>
      <c r="AB11" s="200" t="s">
        <v>153</v>
      </c>
      <c r="AC11" s="417"/>
      <c r="AD11" s="200" t="s">
        <v>154</v>
      </c>
      <c r="AE11" s="208" t="s">
        <v>155</v>
      </c>
      <c r="AF11" s="202"/>
      <c r="AG11" s="316"/>
      <c r="AH11" s="202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.5" customHeight="1" x14ac:dyDescent="0.2">
      <c r="A12" s="156"/>
      <c r="B12" s="156"/>
      <c r="C12" s="156"/>
      <c r="D12" s="156"/>
      <c r="E12" s="156"/>
      <c r="F12" s="315"/>
      <c r="G12" s="156"/>
      <c r="H12" s="156"/>
      <c r="I12" s="318"/>
      <c r="J12" s="161"/>
      <c r="K12" s="161"/>
      <c r="L12" s="171"/>
      <c r="M12" s="161"/>
      <c r="N12" s="161"/>
      <c r="O12" s="171"/>
      <c r="P12" s="161"/>
      <c r="Q12" s="161"/>
      <c r="R12" s="171"/>
      <c r="S12" s="161"/>
      <c r="T12" s="161"/>
      <c r="U12" s="171"/>
      <c r="V12" s="161"/>
      <c r="W12" s="161"/>
      <c r="X12" s="171"/>
      <c r="Y12" s="161"/>
      <c r="Z12" s="161"/>
      <c r="AA12" s="318"/>
      <c r="AB12" s="161"/>
      <c r="AC12" s="161"/>
      <c r="AD12" s="161"/>
      <c r="AE12" s="161"/>
      <c r="AF12" s="161"/>
      <c r="AG12" s="315"/>
      <c r="AH12" s="155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.5" customHeight="1" x14ac:dyDescent="0.2">
      <c r="A13" s="156"/>
      <c r="B13" s="156"/>
      <c r="C13" s="156"/>
      <c r="D13" s="156"/>
      <c r="E13" s="156"/>
      <c r="F13" s="315"/>
      <c r="G13" s="156"/>
      <c r="H13" s="156"/>
      <c r="I13" s="315"/>
      <c r="J13" s="156"/>
      <c r="K13" s="209"/>
      <c r="L13" s="156"/>
      <c r="M13" s="156"/>
      <c r="N13" s="209"/>
      <c r="O13" s="156"/>
      <c r="P13" s="156"/>
      <c r="Q13" s="209"/>
      <c r="R13" s="187"/>
      <c r="S13" s="156"/>
      <c r="T13" s="156"/>
      <c r="U13" s="187"/>
      <c r="V13" s="156"/>
      <c r="W13" s="156"/>
      <c r="X13" s="187"/>
      <c r="Y13" s="156"/>
      <c r="Z13" s="156"/>
      <c r="AA13" s="315"/>
      <c r="AB13" s="156"/>
      <c r="AC13" s="156"/>
      <c r="AD13" s="156"/>
      <c r="AE13" s="156"/>
      <c r="AF13" s="155"/>
      <c r="AG13" s="315"/>
      <c r="AH13" s="155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1.1" customHeight="1" x14ac:dyDescent="0.2">
      <c r="A14" s="156"/>
      <c r="B14" s="156"/>
      <c r="C14" s="156"/>
      <c r="D14" s="156"/>
      <c r="E14" s="156"/>
      <c r="F14" s="315"/>
      <c r="G14" s="156"/>
      <c r="H14" s="156"/>
      <c r="I14" s="315"/>
      <c r="J14" s="210" t="s">
        <v>156</v>
      </c>
      <c r="K14" s="209"/>
      <c r="L14" s="156"/>
      <c r="M14" s="211" t="s">
        <v>157</v>
      </c>
      <c r="N14" s="209"/>
      <c r="O14" s="156"/>
      <c r="P14" s="211" t="s">
        <v>157</v>
      </c>
      <c r="Q14" s="209"/>
      <c r="R14" s="187"/>
      <c r="S14" s="211" t="s">
        <v>157</v>
      </c>
      <c r="T14" s="156"/>
      <c r="U14" s="187"/>
      <c r="V14" s="211" t="s">
        <v>157</v>
      </c>
      <c r="W14" s="156"/>
      <c r="X14" s="187"/>
      <c r="Y14" s="211" t="s">
        <v>157</v>
      </c>
      <c r="Z14" s="156"/>
      <c r="AA14" s="315" t="s">
        <v>13</v>
      </c>
      <c r="AB14" s="212" t="s">
        <v>157</v>
      </c>
      <c r="AC14" s="212"/>
      <c r="AD14" s="212"/>
      <c r="AE14" s="212"/>
      <c r="AF14" s="155"/>
      <c r="AG14" s="315"/>
      <c r="AH14" s="155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" customHeight="1" x14ac:dyDescent="0.2">
      <c r="A15" s="156"/>
      <c r="B15" s="156"/>
      <c r="C15" s="156"/>
      <c r="D15" s="156"/>
      <c r="E15" s="156"/>
      <c r="F15" s="156"/>
      <c r="G15" s="156"/>
      <c r="H15" s="156"/>
      <c r="I15" s="315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5"/>
      <c r="AG15" s="155"/>
      <c r="AH15" s="155"/>
    </row>
    <row r="16" spans="1:64" ht="11.1" customHeight="1" x14ac:dyDescent="0.2">
      <c r="A16" s="186" t="s">
        <v>158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5"/>
      <c r="AG16" s="155"/>
      <c r="AH16" s="155"/>
    </row>
    <row r="17" spans="1:34" ht="3" customHeight="1" x14ac:dyDescent="0.2">
      <c r="A17" s="155" t="s">
        <v>13</v>
      </c>
      <c r="B17" s="155"/>
      <c r="C17" s="155"/>
      <c r="D17" s="155"/>
      <c r="E17" s="156"/>
      <c r="F17" s="155"/>
      <c r="G17" s="155"/>
      <c r="H17" s="156"/>
      <c r="I17" s="155"/>
      <c r="J17" s="155"/>
      <c r="K17" s="156"/>
      <c r="L17" s="156"/>
      <c r="M17" s="155"/>
      <c r="N17" s="156"/>
      <c r="O17" s="155"/>
      <c r="P17" s="155"/>
      <c r="Q17" s="156"/>
      <c r="R17" s="155"/>
      <c r="S17" s="155"/>
      <c r="T17" s="156"/>
      <c r="U17" s="155"/>
      <c r="V17" s="155"/>
      <c r="W17" s="156"/>
      <c r="X17" s="155"/>
      <c r="Y17" s="155"/>
      <c r="Z17" s="156"/>
      <c r="AA17" s="155"/>
      <c r="AB17" s="155"/>
      <c r="AC17" s="155"/>
      <c r="AD17" s="155"/>
      <c r="AE17" s="155"/>
      <c r="AF17" s="156"/>
      <c r="AG17" s="155"/>
      <c r="AH17" s="155"/>
    </row>
    <row r="18" spans="1:34" ht="3" customHeight="1" x14ac:dyDescent="0.2">
      <c r="A18" s="155"/>
      <c r="B18" s="155"/>
      <c r="C18" s="155"/>
      <c r="D18" s="155"/>
      <c r="E18" s="156"/>
      <c r="F18" s="155"/>
      <c r="G18" s="155"/>
      <c r="H18" s="156"/>
      <c r="I18" s="155"/>
      <c r="J18" s="155"/>
      <c r="K18" s="156"/>
      <c r="L18" s="156"/>
      <c r="M18" s="155"/>
      <c r="N18" s="156"/>
      <c r="O18" s="155"/>
      <c r="P18" s="155"/>
      <c r="Q18" s="156"/>
      <c r="R18" s="155"/>
      <c r="S18" s="155"/>
      <c r="T18" s="156"/>
      <c r="U18" s="155"/>
      <c r="V18" s="155"/>
      <c r="W18" s="156"/>
      <c r="X18" s="155"/>
      <c r="Y18" s="155"/>
      <c r="Z18" s="156"/>
      <c r="AA18" s="155"/>
      <c r="AB18" s="155"/>
      <c r="AC18" s="155"/>
      <c r="AD18" s="155"/>
      <c r="AE18" s="155"/>
      <c r="AF18" s="156"/>
      <c r="AG18" s="155"/>
      <c r="AH18" s="155"/>
    </row>
    <row r="19" spans="1:34" ht="11.1" customHeight="1" x14ac:dyDescent="0.2">
      <c r="A19" s="213">
        <v>1</v>
      </c>
      <c r="B19" s="214"/>
      <c r="C19" s="214"/>
      <c r="D19" s="185" t="s">
        <v>159</v>
      </c>
      <c r="E19" s="125"/>
      <c r="F19" s="131"/>
      <c r="G19" s="131" t="s">
        <v>141</v>
      </c>
      <c r="H19" s="156"/>
      <c r="I19" s="155"/>
      <c r="J19" s="410" t="s">
        <v>142</v>
      </c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156"/>
      <c r="AA19" s="155"/>
      <c r="AB19" s="413" t="s">
        <v>143</v>
      </c>
      <c r="AC19" s="413"/>
      <c r="AD19" s="413"/>
      <c r="AE19" s="413"/>
      <c r="AF19" s="156"/>
      <c r="AG19" s="155"/>
      <c r="AH19" s="131" t="s">
        <v>144</v>
      </c>
    </row>
    <row r="20" spans="1:34" ht="3" customHeight="1" x14ac:dyDescent="0.2">
      <c r="A20" s="214" t="s">
        <v>13</v>
      </c>
      <c r="B20" s="214"/>
      <c r="C20" s="214"/>
      <c r="D20" s="131"/>
      <c r="E20" s="125"/>
      <c r="F20" s="131"/>
      <c r="G20" s="131"/>
      <c r="H20" s="156"/>
      <c r="I20" s="155"/>
      <c r="J20" s="155"/>
      <c r="K20" s="156"/>
      <c r="L20" s="156"/>
      <c r="M20" s="155"/>
      <c r="N20" s="156"/>
      <c r="O20" s="155"/>
      <c r="P20" s="155"/>
      <c r="Q20" s="156"/>
      <c r="R20" s="155"/>
      <c r="S20" s="155"/>
      <c r="T20" s="156"/>
      <c r="U20" s="155"/>
      <c r="V20" s="155"/>
      <c r="W20" s="156"/>
      <c r="X20" s="155"/>
      <c r="Y20" s="155"/>
      <c r="Z20" s="156"/>
      <c r="AA20" s="155"/>
      <c r="AB20" s="155"/>
      <c r="AC20" s="155"/>
      <c r="AD20" s="155"/>
      <c r="AE20" s="155"/>
      <c r="AF20" s="156"/>
      <c r="AG20" s="155"/>
      <c r="AH20" s="155"/>
    </row>
    <row r="21" spans="1:34" ht="11.1" customHeight="1" x14ac:dyDescent="0.2">
      <c r="A21" s="214">
        <v>1.1000000000000001</v>
      </c>
      <c r="B21" s="214"/>
      <c r="C21" s="214"/>
      <c r="D21" s="224"/>
      <c r="E21" s="125"/>
      <c r="F21" s="130"/>
      <c r="G21" s="105"/>
      <c r="H21" s="125"/>
      <c r="I21" s="130"/>
      <c r="J21" s="227"/>
      <c r="K21" s="175"/>
      <c r="L21" s="125"/>
      <c r="M21" s="329" t="s">
        <v>53</v>
      </c>
      <c r="N21" s="331"/>
      <c r="O21" s="230"/>
      <c r="P21" s="329" t="s">
        <v>53</v>
      </c>
      <c r="Q21" s="331"/>
      <c r="R21" s="230"/>
      <c r="S21" s="329" t="s">
        <v>53</v>
      </c>
      <c r="T21" s="331"/>
      <c r="U21" s="230"/>
      <c r="V21" s="329" t="s">
        <v>53</v>
      </c>
      <c r="W21" s="331"/>
      <c r="X21" s="230"/>
      <c r="Y21" s="329" t="s">
        <v>53</v>
      </c>
      <c r="Z21" s="332"/>
      <c r="AA21" s="333"/>
      <c r="AB21" s="414" t="s">
        <v>53</v>
      </c>
      <c r="AC21" s="414"/>
      <c r="AD21" s="414"/>
      <c r="AE21" s="414"/>
      <c r="AF21" s="125"/>
      <c r="AG21" s="130"/>
      <c r="AH21" s="224"/>
    </row>
    <row r="22" spans="1:34" ht="11.1" customHeight="1" x14ac:dyDescent="0.2">
      <c r="A22" s="214">
        <v>1.2</v>
      </c>
      <c r="B22" s="214"/>
      <c r="C22" s="214"/>
      <c r="D22" s="224"/>
      <c r="E22" s="125"/>
      <c r="F22" s="130"/>
      <c r="G22" s="105"/>
      <c r="H22" s="125"/>
      <c r="I22" s="130"/>
      <c r="J22" s="227"/>
      <c r="K22" s="175"/>
      <c r="L22" s="125"/>
      <c r="M22" s="329" t="s">
        <v>53</v>
      </c>
      <c r="N22" s="331"/>
      <c r="O22" s="230"/>
      <c r="P22" s="329" t="s">
        <v>53</v>
      </c>
      <c r="Q22" s="331"/>
      <c r="R22" s="230"/>
      <c r="S22" s="329" t="s">
        <v>53</v>
      </c>
      <c r="T22" s="331"/>
      <c r="U22" s="230"/>
      <c r="V22" s="329" t="s">
        <v>53</v>
      </c>
      <c r="W22" s="331"/>
      <c r="X22" s="230"/>
      <c r="Y22" s="329" t="s">
        <v>53</v>
      </c>
      <c r="Z22" s="332"/>
      <c r="AA22" s="333"/>
      <c r="AB22" s="414" t="s">
        <v>53</v>
      </c>
      <c r="AC22" s="414"/>
      <c r="AD22" s="414"/>
      <c r="AE22" s="414"/>
      <c r="AF22" s="125"/>
      <c r="AG22" s="130"/>
      <c r="AH22" s="224"/>
    </row>
    <row r="23" spans="1:34" ht="11.1" customHeight="1" x14ac:dyDescent="0.2">
      <c r="A23" s="214">
        <v>1.3</v>
      </c>
      <c r="B23" s="214"/>
      <c r="C23" s="214"/>
      <c r="D23" s="224"/>
      <c r="E23" s="125"/>
      <c r="F23" s="130"/>
      <c r="G23" s="105"/>
      <c r="H23" s="125"/>
      <c r="I23" s="130"/>
      <c r="J23" s="227"/>
      <c r="K23" s="175"/>
      <c r="L23" s="125"/>
      <c r="M23" s="329" t="s">
        <v>53</v>
      </c>
      <c r="N23" s="331"/>
      <c r="O23" s="230"/>
      <c r="P23" s="329" t="s">
        <v>53</v>
      </c>
      <c r="Q23" s="331"/>
      <c r="R23" s="230"/>
      <c r="S23" s="329" t="s">
        <v>53</v>
      </c>
      <c r="T23" s="331"/>
      <c r="U23" s="230"/>
      <c r="V23" s="329" t="s">
        <v>53</v>
      </c>
      <c r="W23" s="331"/>
      <c r="X23" s="230"/>
      <c r="Y23" s="329" t="s">
        <v>53</v>
      </c>
      <c r="Z23" s="332"/>
      <c r="AA23" s="333"/>
      <c r="AB23" s="414" t="s">
        <v>53</v>
      </c>
      <c r="AC23" s="414"/>
      <c r="AD23" s="414"/>
      <c r="AE23" s="414"/>
      <c r="AF23" s="125"/>
      <c r="AG23" s="130"/>
      <c r="AH23" s="224"/>
    </row>
    <row r="24" spans="1:34" ht="11.1" customHeight="1" x14ac:dyDescent="0.2">
      <c r="A24" s="214">
        <v>1.4</v>
      </c>
      <c r="B24" s="214"/>
      <c r="C24" s="214"/>
      <c r="D24" s="224"/>
      <c r="E24" s="125"/>
      <c r="F24" s="130"/>
      <c r="G24" s="105"/>
      <c r="H24" s="125"/>
      <c r="I24" s="130"/>
      <c r="J24" s="227"/>
      <c r="K24" s="175"/>
      <c r="L24" s="125"/>
      <c r="M24" s="329" t="s">
        <v>53</v>
      </c>
      <c r="N24" s="331"/>
      <c r="O24" s="230"/>
      <c r="P24" s="329" t="s">
        <v>53</v>
      </c>
      <c r="Q24" s="331"/>
      <c r="R24" s="230"/>
      <c r="S24" s="329" t="s">
        <v>53</v>
      </c>
      <c r="T24" s="331"/>
      <c r="U24" s="230"/>
      <c r="V24" s="329" t="s">
        <v>53</v>
      </c>
      <c r="W24" s="331"/>
      <c r="X24" s="230"/>
      <c r="Y24" s="329" t="s">
        <v>53</v>
      </c>
      <c r="Z24" s="332"/>
      <c r="AA24" s="333"/>
      <c r="AB24" s="414" t="s">
        <v>53</v>
      </c>
      <c r="AC24" s="414"/>
      <c r="AD24" s="414"/>
      <c r="AE24" s="414"/>
      <c r="AF24" s="125"/>
      <c r="AG24" s="130"/>
      <c r="AH24" s="224"/>
    </row>
    <row r="25" spans="1:34" ht="11.1" customHeight="1" x14ac:dyDescent="0.2">
      <c r="A25" s="214">
        <v>1.5</v>
      </c>
      <c r="B25" s="214"/>
      <c r="C25" s="214"/>
      <c r="D25" s="224"/>
      <c r="E25" s="125"/>
      <c r="F25" s="130"/>
      <c r="G25" s="105"/>
      <c r="H25" s="125"/>
      <c r="I25" s="130"/>
      <c r="J25" s="227"/>
      <c r="K25" s="175"/>
      <c r="L25" s="125"/>
      <c r="M25" s="329" t="s">
        <v>53</v>
      </c>
      <c r="N25" s="331"/>
      <c r="O25" s="230"/>
      <c r="P25" s="329" t="s">
        <v>53</v>
      </c>
      <c r="Q25" s="331"/>
      <c r="R25" s="230"/>
      <c r="S25" s="329" t="s">
        <v>53</v>
      </c>
      <c r="T25" s="331"/>
      <c r="U25" s="230"/>
      <c r="V25" s="329" t="s">
        <v>53</v>
      </c>
      <c r="W25" s="331"/>
      <c r="X25" s="230"/>
      <c r="Y25" s="329" t="s">
        <v>53</v>
      </c>
      <c r="Z25" s="332"/>
      <c r="AA25" s="333"/>
      <c r="AB25" s="414" t="s">
        <v>53</v>
      </c>
      <c r="AC25" s="414"/>
      <c r="AD25" s="414"/>
      <c r="AE25" s="414"/>
      <c r="AF25" s="125"/>
      <c r="AG25" s="130"/>
      <c r="AH25" s="224"/>
    </row>
    <row r="26" spans="1:34" ht="11.1" customHeight="1" x14ac:dyDescent="0.2">
      <c r="A26" s="214">
        <v>1.6</v>
      </c>
      <c r="B26" s="214"/>
      <c r="C26" s="214"/>
      <c r="D26" s="224"/>
      <c r="E26" s="125"/>
      <c r="F26" s="130"/>
      <c r="G26" s="105"/>
      <c r="H26" s="125"/>
      <c r="I26" s="130"/>
      <c r="J26" s="227"/>
      <c r="K26" s="175"/>
      <c r="L26" s="125"/>
      <c r="M26" s="329" t="s">
        <v>53</v>
      </c>
      <c r="N26" s="331"/>
      <c r="O26" s="230"/>
      <c r="P26" s="329" t="s">
        <v>53</v>
      </c>
      <c r="Q26" s="331"/>
      <c r="R26" s="230"/>
      <c r="S26" s="329" t="s">
        <v>53</v>
      </c>
      <c r="T26" s="331"/>
      <c r="U26" s="230"/>
      <c r="V26" s="329" t="s">
        <v>53</v>
      </c>
      <c r="W26" s="331"/>
      <c r="X26" s="230"/>
      <c r="Y26" s="329" t="s">
        <v>53</v>
      </c>
      <c r="Z26" s="332"/>
      <c r="AA26" s="333"/>
      <c r="AB26" s="414" t="s">
        <v>53</v>
      </c>
      <c r="AC26" s="414"/>
      <c r="AD26" s="414"/>
      <c r="AE26" s="414"/>
      <c r="AF26" s="125"/>
      <c r="AG26" s="130"/>
      <c r="AH26" s="224"/>
    </row>
    <row r="27" spans="1:34" ht="3" customHeight="1" x14ac:dyDescent="0.2">
      <c r="A27" s="215"/>
      <c r="B27" s="215"/>
      <c r="C27" s="215"/>
      <c r="D27" s="156"/>
      <c r="E27" s="156"/>
      <c r="F27" s="315"/>
      <c r="G27" s="156"/>
      <c r="H27" s="156"/>
      <c r="I27" s="315"/>
      <c r="J27" s="156"/>
      <c r="K27" s="209"/>
      <c r="L27" s="156"/>
      <c r="M27" s="156"/>
      <c r="N27" s="209"/>
      <c r="O27" s="156"/>
      <c r="P27" s="156"/>
      <c r="Q27" s="209"/>
      <c r="R27" s="156"/>
      <c r="S27" s="156"/>
      <c r="T27" s="209"/>
      <c r="U27" s="156"/>
      <c r="V27" s="156"/>
      <c r="W27" s="209"/>
      <c r="X27" s="156"/>
      <c r="Y27" s="156"/>
      <c r="Z27" s="156"/>
      <c r="AA27" s="315"/>
      <c r="AB27" s="155"/>
      <c r="AC27" s="155"/>
      <c r="AD27" s="155"/>
      <c r="AE27" s="155"/>
      <c r="AF27" s="156"/>
      <c r="AG27" s="315"/>
      <c r="AH27" s="155"/>
    </row>
    <row r="28" spans="1:34" ht="11.1" customHeight="1" x14ac:dyDescent="0.2">
      <c r="A28" s="216"/>
      <c r="B28" s="216"/>
      <c r="C28" s="216"/>
      <c r="D28" s="155"/>
      <c r="E28" s="156"/>
      <c r="F28" s="155"/>
      <c r="G28" s="155"/>
      <c r="H28" s="156"/>
      <c r="I28" s="155"/>
      <c r="J28" s="155"/>
      <c r="K28" s="156"/>
      <c r="L28" s="156"/>
      <c r="M28" s="155"/>
      <c r="N28" s="156"/>
      <c r="O28" s="155"/>
      <c r="P28" s="155"/>
      <c r="Q28" s="156"/>
      <c r="R28" s="155"/>
      <c r="S28" s="155"/>
      <c r="T28" s="156"/>
      <c r="U28" s="155"/>
      <c r="V28" s="155"/>
      <c r="W28" s="156"/>
      <c r="X28" s="155"/>
      <c r="Y28" s="155"/>
      <c r="Z28" s="156"/>
      <c r="AA28" s="155"/>
      <c r="AB28" s="155"/>
      <c r="AC28" s="155"/>
      <c r="AD28" s="155"/>
      <c r="AE28" s="155"/>
      <c r="AF28" s="156"/>
      <c r="AG28" s="155"/>
      <c r="AH28" s="155"/>
    </row>
    <row r="29" spans="1:34" ht="11.1" customHeight="1" x14ac:dyDescent="0.2">
      <c r="A29" s="213">
        <v>2</v>
      </c>
      <c r="B29" s="214"/>
      <c r="C29" s="214"/>
      <c r="D29" s="185" t="s">
        <v>43</v>
      </c>
      <c r="E29" s="125"/>
      <c r="F29" s="155"/>
      <c r="G29" s="131" t="s">
        <v>141</v>
      </c>
      <c r="H29" s="156"/>
      <c r="I29" s="155"/>
      <c r="J29" s="410" t="s">
        <v>142</v>
      </c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156"/>
      <c r="AA29" s="155"/>
      <c r="AB29" s="413" t="s">
        <v>143</v>
      </c>
      <c r="AC29" s="413"/>
      <c r="AD29" s="413"/>
      <c r="AE29" s="413"/>
      <c r="AF29" s="156"/>
      <c r="AG29" s="155"/>
      <c r="AH29" s="131" t="s">
        <v>144</v>
      </c>
    </row>
    <row r="30" spans="1:34" ht="3" customHeight="1" x14ac:dyDescent="0.2">
      <c r="A30" s="214" t="s">
        <v>13</v>
      </c>
      <c r="B30" s="214"/>
      <c r="C30" s="214"/>
      <c r="D30" s="217" t="s">
        <v>13</v>
      </c>
      <c r="E30" s="125"/>
      <c r="F30" s="155"/>
      <c r="G30" s="155"/>
      <c r="H30" s="156"/>
      <c r="I30" s="155"/>
      <c r="J30" s="155"/>
      <c r="K30" s="156"/>
      <c r="L30" s="156"/>
      <c r="M30" s="155"/>
      <c r="N30" s="156"/>
      <c r="O30" s="155"/>
      <c r="P30" s="155"/>
      <c r="Q30" s="156"/>
      <c r="R30" s="155"/>
      <c r="S30" s="155"/>
      <c r="T30" s="156"/>
      <c r="U30" s="155"/>
      <c r="V30" s="155"/>
      <c r="W30" s="156"/>
      <c r="X30" s="155"/>
      <c r="Y30" s="155"/>
      <c r="Z30" s="156"/>
      <c r="AA30" s="155"/>
      <c r="AB30" s="155"/>
      <c r="AC30" s="155"/>
      <c r="AD30" s="155"/>
      <c r="AE30" s="155"/>
      <c r="AF30" s="156"/>
      <c r="AG30" s="315"/>
      <c r="AH30" s="155"/>
    </row>
    <row r="31" spans="1:34" ht="11.1" customHeight="1" x14ac:dyDescent="0.2">
      <c r="A31" s="214">
        <v>2.1</v>
      </c>
      <c r="B31" s="214"/>
      <c r="C31" s="214"/>
      <c r="D31" s="224"/>
      <c r="E31" s="125"/>
      <c r="F31" s="130"/>
      <c r="G31" s="105"/>
      <c r="H31" s="125"/>
      <c r="I31" s="130"/>
      <c r="J31" s="227"/>
      <c r="K31" s="175"/>
      <c r="L31" s="125"/>
      <c r="M31" s="329" t="s">
        <v>53</v>
      </c>
      <c r="N31" s="331"/>
      <c r="O31" s="230"/>
      <c r="P31" s="329" t="s">
        <v>53</v>
      </c>
      <c r="Q31" s="331"/>
      <c r="R31" s="230"/>
      <c r="S31" s="329" t="s">
        <v>53</v>
      </c>
      <c r="T31" s="331"/>
      <c r="U31" s="230"/>
      <c r="V31" s="329" t="s">
        <v>53</v>
      </c>
      <c r="W31" s="331"/>
      <c r="X31" s="230"/>
      <c r="Y31" s="329" t="s">
        <v>53</v>
      </c>
      <c r="Z31" s="332"/>
      <c r="AA31" s="333"/>
      <c r="AB31" s="414" t="s">
        <v>53</v>
      </c>
      <c r="AC31" s="414"/>
      <c r="AD31" s="414"/>
      <c r="AE31" s="414"/>
      <c r="AF31" s="125"/>
      <c r="AG31" s="130"/>
      <c r="AH31" s="224"/>
    </row>
    <row r="32" spans="1:34" ht="11.1" customHeight="1" x14ac:dyDescent="0.2">
      <c r="A32" s="214">
        <v>2.2000000000000002</v>
      </c>
      <c r="B32" s="214"/>
      <c r="C32" s="214"/>
      <c r="D32" s="224"/>
      <c r="E32" s="125"/>
      <c r="F32" s="130"/>
      <c r="G32" s="105"/>
      <c r="H32" s="125"/>
      <c r="I32" s="130"/>
      <c r="J32" s="227"/>
      <c r="K32" s="175"/>
      <c r="L32" s="125"/>
      <c r="M32" s="329" t="s">
        <v>53</v>
      </c>
      <c r="N32" s="331"/>
      <c r="O32" s="230"/>
      <c r="P32" s="329" t="s">
        <v>53</v>
      </c>
      <c r="Q32" s="331"/>
      <c r="R32" s="230"/>
      <c r="S32" s="329" t="s">
        <v>53</v>
      </c>
      <c r="T32" s="331"/>
      <c r="U32" s="230"/>
      <c r="V32" s="329" t="s">
        <v>53</v>
      </c>
      <c r="W32" s="331"/>
      <c r="X32" s="230"/>
      <c r="Y32" s="329" t="s">
        <v>53</v>
      </c>
      <c r="Z32" s="332"/>
      <c r="AA32" s="333"/>
      <c r="AB32" s="414" t="s">
        <v>53</v>
      </c>
      <c r="AC32" s="414"/>
      <c r="AD32" s="414"/>
      <c r="AE32" s="414"/>
      <c r="AF32" s="125"/>
      <c r="AG32" s="130"/>
      <c r="AH32" s="224"/>
    </row>
    <row r="33" spans="1:48" ht="11.1" customHeight="1" x14ac:dyDescent="0.2">
      <c r="A33" s="214">
        <v>2.2999999999999998</v>
      </c>
      <c r="B33" s="214"/>
      <c r="C33" s="214"/>
      <c r="D33" s="224"/>
      <c r="E33" s="125"/>
      <c r="F33" s="130"/>
      <c r="G33" s="105"/>
      <c r="H33" s="125"/>
      <c r="I33" s="130"/>
      <c r="J33" s="227"/>
      <c r="K33" s="175"/>
      <c r="L33" s="125"/>
      <c r="M33" s="329" t="s">
        <v>53</v>
      </c>
      <c r="N33" s="331"/>
      <c r="O33" s="230"/>
      <c r="P33" s="329" t="s">
        <v>53</v>
      </c>
      <c r="Q33" s="331"/>
      <c r="R33" s="230"/>
      <c r="S33" s="329" t="s">
        <v>53</v>
      </c>
      <c r="T33" s="331"/>
      <c r="U33" s="230"/>
      <c r="V33" s="329" t="s">
        <v>53</v>
      </c>
      <c r="W33" s="331"/>
      <c r="X33" s="230"/>
      <c r="Y33" s="329" t="s">
        <v>53</v>
      </c>
      <c r="Z33" s="332"/>
      <c r="AA33" s="333"/>
      <c r="AB33" s="414" t="s">
        <v>53</v>
      </c>
      <c r="AC33" s="414"/>
      <c r="AD33" s="414"/>
      <c r="AE33" s="414"/>
      <c r="AF33" s="125"/>
      <c r="AG33" s="130"/>
      <c r="AH33" s="224"/>
    </row>
    <row r="34" spans="1:48" ht="3" customHeight="1" x14ac:dyDescent="0.2">
      <c r="A34" s="215"/>
      <c r="B34" s="215"/>
      <c r="C34" s="215"/>
      <c r="D34" s="156"/>
      <c r="E34" s="156"/>
      <c r="F34" s="315"/>
      <c r="G34" s="156"/>
      <c r="H34" s="156"/>
      <c r="I34" s="315"/>
      <c r="J34" s="156"/>
      <c r="K34" s="209"/>
      <c r="L34" s="156"/>
      <c r="M34" s="156"/>
      <c r="N34" s="209"/>
      <c r="O34" s="156"/>
      <c r="P34" s="156"/>
      <c r="Q34" s="209"/>
      <c r="R34" s="156"/>
      <c r="S34" s="156"/>
      <c r="T34" s="209"/>
      <c r="U34" s="156"/>
      <c r="V34" s="156"/>
      <c r="W34" s="209"/>
      <c r="X34" s="156"/>
      <c r="Y34" s="156"/>
      <c r="Z34" s="156"/>
      <c r="AA34" s="315"/>
      <c r="AB34" s="155"/>
      <c r="AC34" s="155"/>
      <c r="AD34" s="155"/>
      <c r="AE34" s="155"/>
      <c r="AF34" s="156"/>
      <c r="AG34" s="315"/>
      <c r="AH34" s="155"/>
    </row>
    <row r="35" spans="1:48" ht="11.1" customHeight="1" x14ac:dyDescent="0.2">
      <c r="A35" s="216"/>
      <c r="B35" s="216"/>
      <c r="C35" s="216"/>
      <c r="D35" s="155"/>
      <c r="E35" s="156"/>
      <c r="F35" s="155"/>
      <c r="G35" s="155"/>
      <c r="H35" s="156"/>
      <c r="I35" s="155"/>
      <c r="J35" s="155"/>
      <c r="K35" s="156"/>
      <c r="L35" s="156"/>
      <c r="M35" s="155"/>
      <c r="N35" s="156"/>
      <c r="O35" s="155"/>
      <c r="P35" s="155"/>
      <c r="Q35" s="156"/>
      <c r="R35" s="155"/>
      <c r="S35" s="155"/>
      <c r="T35" s="156"/>
      <c r="U35" s="155"/>
      <c r="V35" s="155"/>
      <c r="W35" s="156"/>
      <c r="X35" s="155"/>
      <c r="Y35" s="155"/>
      <c r="Z35" s="156">
        <v>0</v>
      </c>
      <c r="AA35" s="155"/>
      <c r="AB35" s="155"/>
      <c r="AC35" s="155"/>
      <c r="AD35" s="155"/>
      <c r="AE35" s="155"/>
      <c r="AF35" s="156"/>
      <c r="AG35" s="155"/>
      <c r="AH35" s="155"/>
    </row>
    <row r="36" spans="1:48" ht="11.1" customHeight="1" x14ac:dyDescent="0.2">
      <c r="A36" s="213">
        <v>3</v>
      </c>
      <c r="B36" s="216"/>
      <c r="C36" s="216"/>
      <c r="D36" s="185" t="s">
        <v>44</v>
      </c>
      <c r="E36" s="156"/>
      <c r="F36" s="155"/>
      <c r="G36" s="131" t="s">
        <v>141</v>
      </c>
      <c r="H36" s="156"/>
      <c r="I36" s="155"/>
      <c r="J36" s="410" t="s">
        <v>142</v>
      </c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156"/>
      <c r="AA36" s="156"/>
      <c r="AB36" s="413" t="s">
        <v>143</v>
      </c>
      <c r="AC36" s="413"/>
      <c r="AD36" s="413"/>
      <c r="AE36" s="413"/>
      <c r="AF36" s="156"/>
      <c r="AG36" s="155"/>
      <c r="AH36" s="131" t="s">
        <v>144</v>
      </c>
    </row>
    <row r="37" spans="1:48" ht="3" customHeight="1" x14ac:dyDescent="0.2">
      <c r="A37" s="213"/>
      <c r="B37" s="216"/>
      <c r="C37" s="216"/>
      <c r="D37" s="185"/>
      <c r="E37" s="156"/>
      <c r="F37" s="155"/>
      <c r="G37" s="155"/>
      <c r="H37" s="156"/>
      <c r="I37" s="155"/>
      <c r="J37" s="156"/>
      <c r="K37" s="156"/>
      <c r="L37" s="156"/>
      <c r="M37" s="218"/>
      <c r="N37" s="219"/>
      <c r="O37" s="219"/>
      <c r="P37" s="219"/>
      <c r="Q37" s="219"/>
      <c r="R37" s="219"/>
      <c r="S37" s="219"/>
      <c r="T37" s="219"/>
      <c r="U37" s="219"/>
      <c r="V37" s="219"/>
      <c r="W37" s="156"/>
      <c r="X37" s="156"/>
      <c r="Y37" s="185"/>
      <c r="Z37" s="156"/>
      <c r="AA37" s="156"/>
      <c r="AB37" s="156"/>
      <c r="AC37" s="156"/>
      <c r="AD37" s="156"/>
      <c r="AE37" s="156"/>
      <c r="AF37" s="156"/>
      <c r="AG37" s="155"/>
      <c r="AH37" s="155"/>
    </row>
    <row r="38" spans="1:48" ht="11.1" customHeight="1" x14ac:dyDescent="0.2">
      <c r="A38" s="214">
        <v>3.1</v>
      </c>
      <c r="B38" s="216"/>
      <c r="C38" s="216"/>
      <c r="D38" s="224"/>
      <c r="E38" s="180"/>
      <c r="F38" s="317"/>
      <c r="G38" s="226"/>
      <c r="H38" s="180"/>
      <c r="I38" s="317"/>
      <c r="J38" s="228"/>
      <c r="K38" s="178"/>
      <c r="L38" s="180"/>
      <c r="M38" s="329" t="s">
        <v>53</v>
      </c>
      <c r="N38" s="178"/>
      <c r="O38" s="180"/>
      <c r="P38" s="421"/>
      <c r="Q38" s="421"/>
      <c r="R38" s="421"/>
      <c r="S38" s="421"/>
      <c r="T38" s="421"/>
      <c r="U38" s="421"/>
      <c r="V38" s="421"/>
      <c r="W38" s="178"/>
      <c r="X38" s="179"/>
      <c r="Y38" s="329" t="s">
        <v>53</v>
      </c>
      <c r="Z38" s="334"/>
      <c r="AA38" s="335"/>
      <c r="AB38" s="414" t="s">
        <v>53</v>
      </c>
      <c r="AC38" s="414"/>
      <c r="AD38" s="414"/>
      <c r="AE38" s="414"/>
      <c r="AF38" s="180"/>
      <c r="AG38" s="317"/>
      <c r="AH38" s="225"/>
    </row>
    <row r="39" spans="1:48" ht="11.1" customHeight="1" x14ac:dyDescent="0.2">
      <c r="A39" s="214">
        <v>3.2</v>
      </c>
      <c r="B39" s="216"/>
      <c r="C39" s="216"/>
      <c r="D39" s="224"/>
      <c r="E39" s="180"/>
      <c r="F39" s="317"/>
      <c r="G39" s="226"/>
      <c r="H39" s="180"/>
      <c r="I39" s="317"/>
      <c r="J39" s="228"/>
      <c r="K39" s="178"/>
      <c r="L39" s="180"/>
      <c r="M39" s="329" t="s">
        <v>53</v>
      </c>
      <c r="N39" s="178"/>
      <c r="O39" s="180"/>
      <c r="P39" s="409"/>
      <c r="Q39" s="409"/>
      <c r="R39" s="409"/>
      <c r="S39" s="409"/>
      <c r="T39" s="409"/>
      <c r="U39" s="409"/>
      <c r="V39" s="409"/>
      <c r="W39" s="178"/>
      <c r="X39" s="179"/>
      <c r="Y39" s="329" t="s">
        <v>53</v>
      </c>
      <c r="Z39" s="334"/>
      <c r="AA39" s="335"/>
      <c r="AB39" s="414" t="s">
        <v>53</v>
      </c>
      <c r="AC39" s="414"/>
      <c r="AD39" s="414"/>
      <c r="AE39" s="414"/>
      <c r="AF39" s="180"/>
      <c r="AG39" s="317"/>
      <c r="AH39" s="225"/>
    </row>
    <row r="40" spans="1:48" ht="11.1" customHeight="1" x14ac:dyDescent="0.2">
      <c r="A40" s="214">
        <v>3.3</v>
      </c>
      <c r="B40" s="216"/>
      <c r="C40" s="216"/>
      <c r="D40" s="224"/>
      <c r="E40" s="180"/>
      <c r="F40" s="317"/>
      <c r="G40" s="226"/>
      <c r="H40" s="180"/>
      <c r="I40" s="317"/>
      <c r="J40" s="228"/>
      <c r="K40" s="178"/>
      <c r="L40" s="180"/>
      <c r="M40" s="329" t="s">
        <v>53</v>
      </c>
      <c r="N40" s="178"/>
      <c r="O40" s="180"/>
      <c r="P40" s="409"/>
      <c r="Q40" s="409"/>
      <c r="R40" s="409"/>
      <c r="S40" s="409"/>
      <c r="T40" s="409"/>
      <c r="U40" s="409"/>
      <c r="V40" s="409"/>
      <c r="W40" s="178"/>
      <c r="X40" s="179"/>
      <c r="Y40" s="329" t="s">
        <v>53</v>
      </c>
      <c r="Z40" s="334"/>
      <c r="AA40" s="335"/>
      <c r="AB40" s="414" t="s">
        <v>53</v>
      </c>
      <c r="AC40" s="414"/>
      <c r="AD40" s="414"/>
      <c r="AE40" s="414"/>
      <c r="AF40" s="180"/>
      <c r="AG40" s="317"/>
      <c r="AH40" s="225"/>
    </row>
    <row r="41" spans="1:48" ht="3" customHeight="1" x14ac:dyDescent="0.2">
      <c r="A41" s="215"/>
      <c r="B41" s="215"/>
      <c r="C41" s="215"/>
      <c r="D41" s="156"/>
      <c r="E41" s="156"/>
      <c r="F41" s="315"/>
      <c r="G41" s="156"/>
      <c r="H41" s="156"/>
      <c r="I41" s="315"/>
      <c r="J41" s="156"/>
      <c r="K41" s="209"/>
      <c r="L41" s="156"/>
      <c r="M41" s="156"/>
      <c r="N41" s="209"/>
      <c r="O41" s="156"/>
      <c r="P41" s="156"/>
      <c r="Q41" s="156"/>
      <c r="R41" s="156"/>
      <c r="S41" s="156"/>
      <c r="T41" s="156"/>
      <c r="U41" s="156"/>
      <c r="V41" s="156"/>
      <c r="W41" s="209"/>
      <c r="X41" s="156"/>
      <c r="Y41" s="156"/>
      <c r="Z41" s="156"/>
      <c r="AA41" s="315"/>
      <c r="AB41" s="155"/>
      <c r="AC41" s="155"/>
      <c r="AD41" s="155"/>
      <c r="AE41" s="155"/>
      <c r="AF41" s="156"/>
      <c r="AG41" s="315"/>
      <c r="AH41" s="155"/>
    </row>
    <row r="42" spans="1:48" ht="11.1" customHeight="1" x14ac:dyDescent="0.2">
      <c r="A42" s="223"/>
      <c r="B42" s="215"/>
      <c r="C42" s="215"/>
      <c r="D42" s="336"/>
      <c r="E42" s="180"/>
      <c r="F42" s="180"/>
      <c r="G42" s="338"/>
      <c r="H42" s="180"/>
      <c r="I42" s="180"/>
      <c r="J42" s="339"/>
      <c r="K42" s="180"/>
      <c r="L42" s="180"/>
      <c r="M42" s="337"/>
      <c r="N42" s="180"/>
      <c r="O42" s="180"/>
      <c r="P42" s="411"/>
      <c r="Q42" s="411"/>
      <c r="R42" s="411"/>
      <c r="S42" s="411"/>
      <c r="T42" s="411"/>
      <c r="U42" s="411"/>
      <c r="V42" s="411"/>
      <c r="W42" s="180"/>
      <c r="X42" s="180"/>
      <c r="Y42" s="337"/>
      <c r="Z42" s="334"/>
      <c r="AA42" s="334"/>
      <c r="AB42" s="423"/>
      <c r="AC42" s="423"/>
      <c r="AD42" s="423"/>
      <c r="AE42" s="423"/>
      <c r="AF42" s="180"/>
      <c r="AG42" s="180"/>
      <c r="AH42" s="340"/>
    </row>
    <row r="43" spans="1:48" ht="11.1" customHeight="1" x14ac:dyDescent="0.2">
      <c r="A43" s="213">
        <v>4</v>
      </c>
      <c r="B43" s="214"/>
      <c r="C43" s="214"/>
      <c r="D43" s="217" t="s">
        <v>45</v>
      </c>
      <c r="E43" s="125"/>
      <c r="F43" s="131"/>
      <c r="G43" s="131" t="s">
        <v>141</v>
      </c>
      <c r="H43" s="125"/>
      <c r="I43" s="131" t="s">
        <v>13</v>
      </c>
      <c r="J43" s="410" t="s">
        <v>142</v>
      </c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156"/>
      <c r="AA43" s="156"/>
      <c r="AB43" s="413" t="s">
        <v>143</v>
      </c>
      <c r="AC43" s="413"/>
      <c r="AD43" s="413"/>
      <c r="AE43" s="413"/>
      <c r="AF43" s="168"/>
      <c r="AG43" s="154"/>
      <c r="AH43" s="131" t="s">
        <v>144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</row>
    <row r="44" spans="1:48" ht="3" customHeight="1" x14ac:dyDescent="0.2">
      <c r="A44" s="213"/>
      <c r="B44" s="214"/>
      <c r="C44" s="214"/>
      <c r="D44" s="185" t="s">
        <v>13</v>
      </c>
      <c r="E44" s="125"/>
      <c r="F44" s="131"/>
      <c r="G44" s="131"/>
      <c r="H44" s="125"/>
      <c r="I44" s="131"/>
      <c r="J44" s="131"/>
      <c r="K44" s="125"/>
      <c r="L44" s="125"/>
      <c r="M44" s="131"/>
      <c r="N44" s="125"/>
      <c r="O44" s="131"/>
      <c r="P44" s="131"/>
      <c r="Q44" s="125"/>
      <c r="R44" s="131"/>
      <c r="S44" s="131"/>
      <c r="T44" s="125"/>
      <c r="U44" s="131"/>
      <c r="V44" s="185" t="s">
        <v>13</v>
      </c>
      <c r="W44" s="125"/>
      <c r="X44" s="155"/>
      <c r="Y44" s="131"/>
      <c r="Z44" s="168"/>
      <c r="AA44" s="154"/>
      <c r="AB44" s="154"/>
      <c r="AC44" s="154"/>
      <c r="AD44" s="154"/>
      <c r="AE44" s="154"/>
      <c r="AF44" s="168"/>
      <c r="AG44" s="320"/>
      <c r="AH44" s="15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</row>
    <row r="45" spans="1:48" ht="11.1" customHeight="1" x14ac:dyDescent="0.2">
      <c r="A45" s="214">
        <v>4.0999999999999996</v>
      </c>
      <c r="B45" s="214"/>
      <c r="C45" s="214"/>
      <c r="D45" s="224"/>
      <c r="E45" s="125"/>
      <c r="F45" s="130"/>
      <c r="G45" s="105"/>
      <c r="H45" s="125"/>
      <c r="I45" s="130"/>
      <c r="J45" s="227"/>
      <c r="K45" s="175"/>
      <c r="L45" s="125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175"/>
      <c r="X45" s="131"/>
      <c r="Y45" s="329" t="s">
        <v>53</v>
      </c>
      <c r="Z45" s="332"/>
      <c r="AA45" s="333"/>
      <c r="AB45" s="414" t="s">
        <v>53</v>
      </c>
      <c r="AC45" s="414"/>
      <c r="AD45" s="414"/>
      <c r="AE45" s="414"/>
      <c r="AF45" s="125"/>
      <c r="AG45" s="130"/>
      <c r="AH45" s="22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48" ht="11.1" customHeight="1" x14ac:dyDescent="0.2">
      <c r="A46" s="214">
        <v>4.2</v>
      </c>
      <c r="B46" s="214"/>
      <c r="C46" s="214"/>
      <c r="D46" s="224"/>
      <c r="E46" s="125"/>
      <c r="F46" s="130"/>
      <c r="G46" s="105"/>
      <c r="H46" s="125"/>
      <c r="I46" s="130"/>
      <c r="J46" s="227"/>
      <c r="K46" s="175"/>
      <c r="L46" s="125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175"/>
      <c r="X46" s="131"/>
      <c r="Y46" s="329" t="s">
        <v>53</v>
      </c>
      <c r="Z46" s="332"/>
      <c r="AA46" s="333"/>
      <c r="AB46" s="414" t="s">
        <v>53</v>
      </c>
      <c r="AC46" s="414"/>
      <c r="AD46" s="414"/>
      <c r="AE46" s="414"/>
      <c r="AF46" s="125"/>
      <c r="AG46" s="130"/>
      <c r="AH46" s="22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48" ht="3" customHeight="1" x14ac:dyDescent="0.2">
      <c r="A47" s="215"/>
      <c r="B47" s="215"/>
      <c r="C47" s="215"/>
      <c r="D47" s="156"/>
      <c r="E47" s="156"/>
      <c r="F47" s="315"/>
      <c r="G47" s="156"/>
      <c r="H47" s="156"/>
      <c r="I47" s="315"/>
      <c r="J47" s="156"/>
      <c r="K47" s="209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209"/>
      <c r="X47" s="156"/>
      <c r="Y47" s="156"/>
      <c r="Z47" s="156"/>
      <c r="AA47" s="315"/>
      <c r="AB47" s="155"/>
      <c r="AC47" s="155"/>
      <c r="AD47" s="155"/>
      <c r="AE47" s="155"/>
      <c r="AF47" s="156"/>
      <c r="AG47" s="315"/>
      <c r="AH47" s="155"/>
    </row>
    <row r="48" spans="1:48" ht="11.1" customHeight="1" x14ac:dyDescent="0.2">
      <c r="A48" s="216"/>
      <c r="B48" s="216"/>
      <c r="C48" s="216"/>
      <c r="D48" s="155"/>
      <c r="E48" s="156"/>
      <c r="F48" s="155"/>
      <c r="G48" s="155"/>
      <c r="H48" s="156"/>
      <c r="I48" s="155"/>
      <c r="J48" s="155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5"/>
      <c r="Y48" s="155"/>
      <c r="Z48" s="156">
        <v>0</v>
      </c>
      <c r="AA48" s="155"/>
      <c r="AB48" s="155"/>
      <c r="AC48" s="155"/>
      <c r="AD48" s="155"/>
      <c r="AE48" s="155"/>
      <c r="AF48" s="156"/>
      <c r="AG48" s="155"/>
      <c r="AH48" s="155"/>
    </row>
    <row r="49" spans="1:48" ht="11.1" customHeight="1" x14ac:dyDescent="0.2">
      <c r="A49" s="341">
        <v>5</v>
      </c>
      <c r="B49" s="342"/>
      <c r="C49" s="342"/>
      <c r="D49" s="343" t="s">
        <v>54</v>
      </c>
      <c r="E49" s="180"/>
      <c r="F49" s="180"/>
      <c r="G49" s="338" t="s">
        <v>141</v>
      </c>
      <c r="H49" s="180"/>
      <c r="I49" s="180"/>
      <c r="J49" s="410" t="s">
        <v>142</v>
      </c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156"/>
      <c r="AA49" s="156"/>
      <c r="AB49" s="413" t="s">
        <v>143</v>
      </c>
      <c r="AC49" s="413"/>
      <c r="AD49" s="413"/>
      <c r="AE49" s="413"/>
      <c r="AF49" s="156"/>
      <c r="AG49" s="155"/>
      <c r="AH49" s="131" t="s">
        <v>144</v>
      </c>
    </row>
    <row r="50" spans="1:48" ht="3" customHeight="1" x14ac:dyDescent="0.2">
      <c r="A50" s="215"/>
      <c r="B50" s="215"/>
      <c r="C50" s="21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25"/>
      <c r="Y50" s="156"/>
      <c r="Z50" s="156"/>
      <c r="AA50" s="156"/>
      <c r="AB50" s="155"/>
      <c r="AC50" s="155"/>
      <c r="AD50" s="155"/>
      <c r="AE50" s="155"/>
      <c r="AF50" s="156"/>
      <c r="AG50" s="156"/>
      <c r="AH50" s="155"/>
    </row>
    <row r="51" spans="1:48" ht="11.1" customHeight="1" x14ac:dyDescent="0.2">
      <c r="A51" s="214">
        <v>5.0999999999999996</v>
      </c>
      <c r="B51" s="214"/>
      <c r="C51" s="214"/>
      <c r="D51" s="224"/>
      <c r="E51" s="125"/>
      <c r="F51" s="130"/>
      <c r="G51" s="105"/>
      <c r="H51" s="125"/>
      <c r="I51" s="130"/>
      <c r="J51" s="227"/>
      <c r="K51" s="175"/>
      <c r="L51" s="125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175"/>
      <c r="X51" s="131"/>
      <c r="Y51" s="329" t="s">
        <v>53</v>
      </c>
      <c r="Z51" s="332"/>
      <c r="AA51" s="333"/>
      <c r="AB51" s="414" t="s">
        <v>53</v>
      </c>
      <c r="AC51" s="414"/>
      <c r="AD51" s="414"/>
      <c r="AE51" s="414"/>
      <c r="AF51" s="125"/>
      <c r="AG51" s="130"/>
      <c r="AH51" s="22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ht="11.1" customHeight="1" x14ac:dyDescent="0.2">
      <c r="A52" s="214">
        <v>5.2</v>
      </c>
      <c r="B52" s="214"/>
      <c r="C52" s="214"/>
      <c r="D52" s="224"/>
      <c r="E52" s="125"/>
      <c r="F52" s="130"/>
      <c r="G52" s="105"/>
      <c r="H52" s="125"/>
      <c r="I52" s="130"/>
      <c r="J52" s="227"/>
      <c r="K52" s="175"/>
      <c r="L52" s="125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175"/>
      <c r="X52" s="131"/>
      <c r="Y52" s="329" t="s">
        <v>53</v>
      </c>
      <c r="Z52" s="332"/>
      <c r="AA52" s="333"/>
      <c r="AB52" s="414" t="s">
        <v>53</v>
      </c>
      <c r="AC52" s="414"/>
      <c r="AD52" s="414"/>
      <c r="AE52" s="414"/>
      <c r="AF52" s="125"/>
      <c r="AG52" s="130"/>
      <c r="AH52" s="22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ht="11.1" customHeight="1" x14ac:dyDescent="0.2">
      <c r="A53" s="214">
        <v>5.3</v>
      </c>
      <c r="B53" s="214"/>
      <c r="C53" s="214"/>
      <c r="D53" s="224"/>
      <c r="E53" s="125"/>
      <c r="F53" s="130"/>
      <c r="G53" s="105"/>
      <c r="H53" s="125"/>
      <c r="I53" s="130"/>
      <c r="J53" s="227"/>
      <c r="K53" s="175"/>
      <c r="L53" s="125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175"/>
      <c r="X53" s="131"/>
      <c r="Y53" s="329" t="s">
        <v>53</v>
      </c>
      <c r="Z53" s="332"/>
      <c r="AA53" s="333"/>
      <c r="AB53" s="414" t="s">
        <v>53</v>
      </c>
      <c r="AC53" s="414"/>
      <c r="AD53" s="414"/>
      <c r="AE53" s="414"/>
      <c r="AF53" s="125"/>
      <c r="AG53" s="130"/>
      <c r="AH53" s="22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ht="11.1" customHeight="1" x14ac:dyDescent="0.2">
      <c r="A54" s="214">
        <v>5.4</v>
      </c>
      <c r="B54" s="214"/>
      <c r="C54" s="214"/>
      <c r="D54" s="224"/>
      <c r="E54" s="125"/>
      <c r="F54" s="130"/>
      <c r="G54" s="105"/>
      <c r="H54" s="125"/>
      <c r="I54" s="130"/>
      <c r="J54" s="227"/>
      <c r="K54" s="175"/>
      <c r="L54" s="125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175"/>
      <c r="X54" s="131"/>
      <c r="Y54" s="329" t="s">
        <v>53</v>
      </c>
      <c r="Z54" s="332"/>
      <c r="AA54" s="333"/>
      <c r="AB54" s="414" t="s">
        <v>53</v>
      </c>
      <c r="AC54" s="414"/>
      <c r="AD54" s="414"/>
      <c r="AE54" s="414"/>
      <c r="AF54" s="125"/>
      <c r="AG54" s="130"/>
      <c r="AH54" s="22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</row>
    <row r="55" spans="1:48" ht="3.75" customHeight="1" x14ac:dyDescent="0.2">
      <c r="A55" s="215"/>
      <c r="B55" s="215"/>
      <c r="C55" s="215"/>
      <c r="D55" s="156"/>
      <c r="E55" s="156"/>
      <c r="F55" s="315"/>
      <c r="G55" s="156"/>
      <c r="H55" s="156"/>
      <c r="I55" s="315"/>
      <c r="J55" s="156"/>
      <c r="K55" s="209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209"/>
      <c r="X55" s="156"/>
      <c r="Y55" s="156"/>
      <c r="Z55" s="156"/>
      <c r="AA55" s="315"/>
      <c r="AB55" s="155"/>
      <c r="AC55" s="155"/>
      <c r="AD55" s="155"/>
      <c r="AE55" s="155"/>
      <c r="AF55" s="156"/>
      <c r="AG55" s="315"/>
      <c r="AH55" s="155"/>
    </row>
    <row r="57" spans="1:48" ht="11.1" customHeight="1" x14ac:dyDescent="0.2">
      <c r="A57" s="344" t="s">
        <v>46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</row>
    <row r="58" spans="1:48" ht="3.75" customHeight="1" x14ac:dyDescent="0.2">
      <c r="A58" s="215"/>
      <c r="B58" s="215"/>
      <c r="C58" s="21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</row>
    <row r="59" spans="1:48" ht="21.75" customHeight="1" x14ac:dyDescent="0.2">
      <c r="A59" s="220">
        <v>6</v>
      </c>
      <c r="B59" s="214"/>
      <c r="C59" s="214"/>
      <c r="D59" s="221" t="s">
        <v>63</v>
      </c>
      <c r="E59" s="125"/>
      <c r="F59" s="131"/>
      <c r="G59" s="131" t="s">
        <v>141</v>
      </c>
      <c r="H59" s="125"/>
      <c r="I59" s="125"/>
      <c r="J59" s="410" t="s">
        <v>142</v>
      </c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155"/>
      <c r="AA59" s="155"/>
      <c r="AB59" s="413" t="s">
        <v>143</v>
      </c>
      <c r="AC59" s="413"/>
      <c r="AD59" s="413"/>
      <c r="AE59" s="413"/>
      <c r="AF59" s="155"/>
      <c r="AG59" s="155"/>
      <c r="AH59" s="131" t="s">
        <v>144</v>
      </c>
    </row>
    <row r="60" spans="1:48" ht="3" customHeight="1" x14ac:dyDescent="0.2">
      <c r="A60" s="214" t="s">
        <v>13</v>
      </c>
      <c r="B60" s="214"/>
      <c r="C60" s="214"/>
      <c r="D60" s="131"/>
      <c r="E60" s="125"/>
      <c r="F60" s="131"/>
      <c r="G60" s="125"/>
      <c r="H60" s="125"/>
      <c r="I60" s="125"/>
      <c r="J60" s="131"/>
      <c r="K60" s="125"/>
      <c r="L60" s="125"/>
      <c r="M60" s="131"/>
      <c r="N60" s="125"/>
      <c r="O60" s="131"/>
      <c r="P60" s="131"/>
      <c r="Q60" s="125"/>
      <c r="R60" s="131"/>
      <c r="S60" s="131"/>
      <c r="T60" s="125"/>
      <c r="U60" s="131"/>
      <c r="V60" s="131"/>
      <c r="W60" s="125"/>
      <c r="X60" s="131"/>
      <c r="Y60" s="131"/>
      <c r="Z60" s="156"/>
      <c r="AA60" s="155"/>
      <c r="AB60" s="155"/>
      <c r="AC60" s="155"/>
      <c r="AD60" s="155"/>
      <c r="AE60" s="155"/>
      <c r="AF60" s="155"/>
      <c r="AG60" s="156"/>
      <c r="AH60" s="155"/>
    </row>
    <row r="61" spans="1:48" ht="11.1" customHeight="1" x14ac:dyDescent="0.2">
      <c r="A61" s="214">
        <v>6.1</v>
      </c>
      <c r="B61" s="214"/>
      <c r="C61" s="214"/>
      <c r="D61" s="224"/>
      <c r="E61" s="125"/>
      <c r="F61" s="130"/>
      <c r="G61" s="105"/>
      <c r="H61" s="125"/>
      <c r="I61" s="130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175"/>
      <c r="X61" s="131"/>
      <c r="Y61" s="329" t="s">
        <v>53</v>
      </c>
      <c r="Z61" s="332"/>
      <c r="AA61" s="333"/>
      <c r="AB61" s="414" t="s">
        <v>53</v>
      </c>
      <c r="AC61" s="414"/>
      <c r="AD61" s="414"/>
      <c r="AE61" s="414"/>
      <c r="AF61" s="125"/>
      <c r="AG61" s="130"/>
      <c r="AH61" s="224"/>
    </row>
    <row r="62" spans="1:48" ht="11.1" customHeight="1" x14ac:dyDescent="0.2">
      <c r="A62" s="214">
        <v>6.2</v>
      </c>
      <c r="B62" s="214"/>
      <c r="C62" s="214"/>
      <c r="D62" s="224"/>
      <c r="E62" s="125"/>
      <c r="F62" s="130"/>
      <c r="G62" s="105"/>
      <c r="H62" s="125"/>
      <c r="I62" s="13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175"/>
      <c r="X62" s="131"/>
      <c r="Y62" s="329" t="s">
        <v>53</v>
      </c>
      <c r="Z62" s="332"/>
      <c r="AA62" s="333"/>
      <c r="AB62" s="414" t="s">
        <v>53</v>
      </c>
      <c r="AC62" s="414"/>
      <c r="AD62" s="414"/>
      <c r="AE62" s="414"/>
      <c r="AF62" s="125"/>
      <c r="AG62" s="130"/>
      <c r="AH62" s="224"/>
    </row>
    <row r="63" spans="1:48" ht="11.1" customHeight="1" x14ac:dyDescent="0.2">
      <c r="A63" s="214">
        <v>6.3</v>
      </c>
      <c r="B63" s="214"/>
      <c r="C63" s="214"/>
      <c r="D63" s="224"/>
      <c r="E63" s="125"/>
      <c r="F63" s="130"/>
      <c r="G63" s="105"/>
      <c r="H63" s="125"/>
      <c r="I63" s="13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175"/>
      <c r="X63" s="131"/>
      <c r="Y63" s="329" t="s">
        <v>53</v>
      </c>
      <c r="Z63" s="332"/>
      <c r="AA63" s="333"/>
      <c r="AB63" s="414" t="s">
        <v>53</v>
      </c>
      <c r="AC63" s="414"/>
      <c r="AD63" s="414"/>
      <c r="AE63" s="414"/>
      <c r="AF63" s="125"/>
      <c r="AG63" s="130"/>
      <c r="AH63" s="224"/>
    </row>
    <row r="64" spans="1:48" ht="3" customHeight="1" x14ac:dyDescent="0.2">
      <c r="A64" s="214">
        <v>5.2</v>
      </c>
      <c r="B64" s="215"/>
      <c r="C64" s="215"/>
      <c r="D64" s="156"/>
      <c r="E64" s="156"/>
      <c r="F64" s="315"/>
      <c r="G64" s="156"/>
      <c r="H64" s="156"/>
      <c r="I64" s="315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209"/>
      <c r="X64" s="156"/>
      <c r="Y64" s="156"/>
      <c r="Z64" s="156"/>
      <c r="AA64" s="315"/>
      <c r="AB64" s="156"/>
      <c r="AC64" s="156"/>
      <c r="AD64" s="156"/>
      <c r="AE64" s="156"/>
      <c r="AF64" s="156"/>
      <c r="AG64" s="315"/>
      <c r="AH64" s="155"/>
    </row>
    <row r="65" spans="1:34" ht="11.1" customHeight="1" x14ac:dyDescent="0.2">
      <c r="A65" s="214"/>
      <c r="B65" s="215"/>
      <c r="C65" s="215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5"/>
      <c r="AH65" s="155"/>
    </row>
    <row r="66" spans="1:34" ht="11.1" customHeight="1" x14ac:dyDescent="0.2">
      <c r="A66" s="213">
        <v>7</v>
      </c>
      <c r="B66" s="214"/>
      <c r="C66" s="214"/>
      <c r="D66" s="185" t="s">
        <v>64</v>
      </c>
      <c r="E66" s="125"/>
      <c r="F66" s="131"/>
      <c r="G66" s="131" t="s">
        <v>141</v>
      </c>
      <c r="H66" s="125"/>
      <c r="I66" s="125"/>
      <c r="J66" s="410" t="s">
        <v>142</v>
      </c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155"/>
      <c r="AA66" s="155"/>
      <c r="AB66" s="413" t="s">
        <v>143</v>
      </c>
      <c r="AC66" s="413"/>
      <c r="AD66" s="413"/>
      <c r="AE66" s="413"/>
      <c r="AF66" s="155"/>
      <c r="AG66" s="155"/>
      <c r="AH66" s="131" t="s">
        <v>144</v>
      </c>
    </row>
    <row r="67" spans="1:34" ht="3" customHeight="1" x14ac:dyDescent="0.2">
      <c r="A67" s="131"/>
      <c r="B67" s="131"/>
      <c r="C67" s="131"/>
      <c r="D67" s="131"/>
      <c r="E67" s="125"/>
      <c r="F67" s="131"/>
      <c r="G67" s="125"/>
      <c r="H67" s="125"/>
      <c r="I67" s="125"/>
      <c r="J67" s="131"/>
      <c r="K67" s="125"/>
      <c r="L67" s="125"/>
      <c r="M67" s="131"/>
      <c r="N67" s="125"/>
      <c r="O67" s="131"/>
      <c r="P67" s="131"/>
      <c r="Q67" s="125"/>
      <c r="R67" s="131"/>
      <c r="S67" s="131"/>
      <c r="T67" s="125"/>
      <c r="U67" s="131"/>
      <c r="V67" s="131"/>
      <c r="W67" s="125"/>
      <c r="X67" s="131"/>
      <c r="Y67" s="131"/>
      <c r="Z67" s="155"/>
      <c r="AA67" s="155"/>
      <c r="AB67" s="155"/>
      <c r="AC67" s="155"/>
      <c r="AD67" s="155"/>
      <c r="AE67" s="155"/>
      <c r="AF67" s="155"/>
      <c r="AG67" s="155"/>
      <c r="AH67" s="155"/>
    </row>
    <row r="68" spans="1:34" ht="11.1" customHeight="1" x14ac:dyDescent="0.2">
      <c r="A68" s="131">
        <v>7.1</v>
      </c>
      <c r="B68" s="131"/>
      <c r="C68" s="131"/>
      <c r="D68" s="224"/>
      <c r="E68" s="125"/>
      <c r="F68" s="130"/>
      <c r="G68" s="105"/>
      <c r="H68" s="125"/>
      <c r="I68" s="130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175"/>
      <c r="X68" s="131"/>
      <c r="Y68" s="329" t="s">
        <v>53</v>
      </c>
      <c r="Z68" s="332"/>
      <c r="AA68" s="333"/>
      <c r="AB68" s="414" t="s">
        <v>53</v>
      </c>
      <c r="AC68" s="414"/>
      <c r="AD68" s="414"/>
      <c r="AE68" s="414"/>
      <c r="AF68" s="125"/>
      <c r="AG68" s="130"/>
      <c r="AH68" s="224"/>
    </row>
    <row r="69" spans="1:34" ht="11.1" customHeight="1" x14ac:dyDescent="0.2">
      <c r="A69" s="131">
        <v>7.2</v>
      </c>
      <c r="B69" s="131"/>
      <c r="C69" s="131"/>
      <c r="D69" s="224"/>
      <c r="E69" s="125"/>
      <c r="F69" s="130"/>
      <c r="G69" s="105"/>
      <c r="H69" s="125"/>
      <c r="I69" s="130"/>
      <c r="J69" s="420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175"/>
      <c r="X69" s="125"/>
      <c r="Y69" s="329" t="s">
        <v>53</v>
      </c>
      <c r="Z69" s="332"/>
      <c r="AA69" s="333"/>
      <c r="AB69" s="414" t="s">
        <v>53</v>
      </c>
      <c r="AC69" s="414"/>
      <c r="AD69" s="414"/>
      <c r="AE69" s="414"/>
      <c r="AF69" s="125"/>
      <c r="AG69" s="130"/>
      <c r="AH69" s="224"/>
    </row>
    <row r="70" spans="1:34" ht="11.1" customHeight="1" x14ac:dyDescent="0.2">
      <c r="A70" s="131">
        <v>7.3</v>
      </c>
      <c r="B70" s="131"/>
      <c r="C70" s="131"/>
      <c r="D70" s="224"/>
      <c r="E70" s="125"/>
      <c r="F70" s="130"/>
      <c r="G70" s="105"/>
      <c r="H70" s="125"/>
      <c r="I70" s="130"/>
      <c r="J70" s="420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175"/>
      <c r="X70" s="125"/>
      <c r="Y70" s="329" t="s">
        <v>53</v>
      </c>
      <c r="Z70" s="332"/>
      <c r="AA70" s="333"/>
      <c r="AB70" s="414" t="s">
        <v>53</v>
      </c>
      <c r="AC70" s="414"/>
      <c r="AD70" s="414"/>
      <c r="AE70" s="414"/>
      <c r="AF70" s="125"/>
      <c r="AG70" s="130"/>
      <c r="AH70" s="224"/>
    </row>
    <row r="71" spans="1:34" ht="3" customHeight="1" x14ac:dyDescent="0.2">
      <c r="A71" s="131">
        <v>6.2</v>
      </c>
      <c r="B71" s="156"/>
      <c r="C71" s="156"/>
      <c r="D71" s="156"/>
      <c r="E71" s="156"/>
      <c r="F71" s="315"/>
      <c r="G71" s="156"/>
      <c r="H71" s="156"/>
      <c r="I71" s="315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209"/>
      <c r="X71" s="156"/>
      <c r="Y71" s="156"/>
      <c r="Z71" s="156"/>
      <c r="AA71" s="315"/>
      <c r="AB71" s="155"/>
      <c r="AC71" s="155"/>
      <c r="AD71" s="155"/>
      <c r="AE71" s="155"/>
      <c r="AF71" s="156"/>
      <c r="AG71" s="315"/>
      <c r="AH71" s="155"/>
    </row>
    <row r="72" spans="1:34" ht="11.1" customHeight="1" x14ac:dyDescent="0.2">
      <c r="A72" s="131"/>
      <c r="B72" s="155"/>
      <c r="C72" s="155"/>
      <c r="D72" s="155"/>
      <c r="E72" s="156"/>
      <c r="F72" s="155"/>
      <c r="G72" s="155"/>
      <c r="H72" s="156"/>
      <c r="I72" s="155"/>
      <c r="J72" s="155"/>
      <c r="K72" s="156"/>
      <c r="L72" s="156"/>
      <c r="M72" s="155"/>
      <c r="N72" s="156"/>
      <c r="O72" s="155"/>
      <c r="P72" s="155"/>
      <c r="Q72" s="156"/>
      <c r="R72" s="155"/>
      <c r="S72" s="155"/>
      <c r="T72" s="156"/>
      <c r="U72" s="155"/>
      <c r="V72" s="155"/>
      <c r="W72" s="156"/>
      <c r="X72" s="155"/>
      <c r="Y72" s="155"/>
      <c r="Z72" s="156"/>
      <c r="AA72" s="155"/>
      <c r="AB72" s="155"/>
      <c r="AC72" s="155"/>
      <c r="AD72" s="155"/>
      <c r="AE72" s="155"/>
      <c r="AF72" s="155"/>
      <c r="AG72" s="156"/>
      <c r="AH72" s="155"/>
    </row>
    <row r="73" spans="1:34" ht="21" customHeight="1" x14ac:dyDescent="0.2">
      <c r="A73" s="222">
        <v>8</v>
      </c>
      <c r="B73" s="131"/>
      <c r="C73" s="131"/>
      <c r="D73" s="221" t="s">
        <v>65</v>
      </c>
      <c r="E73" s="125"/>
      <c r="F73" s="131"/>
      <c r="G73" s="131" t="s">
        <v>141</v>
      </c>
      <c r="H73" s="125"/>
      <c r="I73" s="131"/>
      <c r="J73" s="410" t="s">
        <v>142</v>
      </c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156"/>
      <c r="AA73" s="155"/>
      <c r="AB73" s="413" t="s">
        <v>143</v>
      </c>
      <c r="AC73" s="413"/>
      <c r="AD73" s="413"/>
      <c r="AE73" s="413"/>
      <c r="AF73" s="155"/>
      <c r="AG73" s="155"/>
      <c r="AH73" s="131" t="s">
        <v>144</v>
      </c>
    </row>
    <row r="74" spans="1:34" ht="3" customHeight="1" x14ac:dyDescent="0.2">
      <c r="A74" s="214"/>
      <c r="B74" s="131"/>
      <c r="C74" s="131"/>
      <c r="D74" s="185"/>
      <c r="E74" s="125"/>
      <c r="F74" s="131"/>
      <c r="G74" s="131"/>
      <c r="H74" s="125"/>
      <c r="I74" s="131"/>
      <c r="J74" s="131"/>
      <c r="K74" s="125"/>
      <c r="L74" s="131"/>
      <c r="M74" s="131"/>
      <c r="N74" s="125"/>
      <c r="O74" s="131"/>
      <c r="P74" s="131"/>
      <c r="Q74" s="125"/>
      <c r="R74" s="131"/>
      <c r="S74" s="131"/>
      <c r="T74" s="125"/>
      <c r="U74" s="131"/>
      <c r="V74" s="131"/>
      <c r="W74" s="125"/>
      <c r="X74" s="131"/>
      <c r="Y74" s="131"/>
      <c r="Z74" s="156"/>
      <c r="AA74" s="155"/>
      <c r="AB74" s="155"/>
      <c r="AC74" s="155"/>
      <c r="AD74" s="155"/>
      <c r="AE74" s="155"/>
      <c r="AF74" s="155"/>
      <c r="AG74" s="155"/>
      <c r="AH74" s="155"/>
    </row>
    <row r="75" spans="1:34" ht="11.1" customHeight="1" x14ac:dyDescent="0.2">
      <c r="A75" s="214">
        <v>8.1</v>
      </c>
      <c r="B75" s="131"/>
      <c r="C75" s="131"/>
      <c r="D75" s="224"/>
      <c r="E75" s="125"/>
      <c r="F75" s="130"/>
      <c r="G75" s="105"/>
      <c r="H75" s="125"/>
      <c r="I75" s="130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175"/>
      <c r="X75" s="131"/>
      <c r="Y75" s="329" t="s">
        <v>53</v>
      </c>
      <c r="Z75" s="332"/>
      <c r="AA75" s="333"/>
      <c r="AB75" s="414" t="s">
        <v>53</v>
      </c>
      <c r="AC75" s="414"/>
      <c r="AD75" s="414"/>
      <c r="AE75" s="414"/>
      <c r="AF75" s="125"/>
      <c r="AG75" s="130"/>
      <c r="AH75" s="224"/>
    </row>
    <row r="76" spans="1:34" ht="11.1" customHeight="1" x14ac:dyDescent="0.2">
      <c r="A76" s="214">
        <v>8.1999999999999993</v>
      </c>
      <c r="B76" s="131"/>
      <c r="C76" s="131"/>
      <c r="D76" s="224"/>
      <c r="E76" s="125"/>
      <c r="F76" s="130"/>
      <c r="G76" s="105"/>
      <c r="H76" s="125"/>
      <c r="I76" s="130"/>
      <c r="J76" s="420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175"/>
      <c r="X76" s="125"/>
      <c r="Y76" s="329" t="s">
        <v>53</v>
      </c>
      <c r="Z76" s="332"/>
      <c r="AA76" s="333"/>
      <c r="AB76" s="414" t="s">
        <v>53</v>
      </c>
      <c r="AC76" s="414"/>
      <c r="AD76" s="414"/>
      <c r="AE76" s="414"/>
      <c r="AF76" s="125"/>
      <c r="AG76" s="130"/>
      <c r="AH76" s="224"/>
    </row>
    <row r="77" spans="1:34" ht="11.1" customHeight="1" x14ac:dyDescent="0.2">
      <c r="A77" s="214">
        <v>8.3000000000000007</v>
      </c>
      <c r="B77" s="131"/>
      <c r="C77" s="131"/>
      <c r="D77" s="224"/>
      <c r="E77" s="125"/>
      <c r="F77" s="130"/>
      <c r="G77" s="105"/>
      <c r="H77" s="125"/>
      <c r="I77" s="130"/>
      <c r="J77" s="420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175"/>
      <c r="X77" s="125"/>
      <c r="Y77" s="329" t="s">
        <v>53</v>
      </c>
      <c r="Z77" s="332"/>
      <c r="AA77" s="333"/>
      <c r="AB77" s="414" t="s">
        <v>53</v>
      </c>
      <c r="AC77" s="414"/>
      <c r="AD77" s="414"/>
      <c r="AE77" s="414"/>
      <c r="AF77" s="125"/>
      <c r="AG77" s="130"/>
      <c r="AH77" s="224"/>
    </row>
    <row r="78" spans="1:34" ht="3" customHeight="1" x14ac:dyDescent="0.2">
      <c r="A78" s="214">
        <v>8.1999999999999993</v>
      </c>
      <c r="B78" s="125"/>
      <c r="C78" s="125"/>
      <c r="D78" s="125"/>
      <c r="E78" s="125"/>
      <c r="F78" s="130"/>
      <c r="G78" s="125"/>
      <c r="H78" s="125"/>
      <c r="I78" s="130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75"/>
      <c r="X78" s="125"/>
      <c r="Y78" s="125"/>
      <c r="Z78" s="156"/>
      <c r="AA78" s="315"/>
      <c r="AB78" s="155"/>
      <c r="AC78" s="155"/>
      <c r="AD78" s="155"/>
      <c r="AE78" s="155"/>
      <c r="AF78" s="156"/>
      <c r="AG78" s="315"/>
      <c r="AH78" s="155"/>
    </row>
    <row r="79" spans="1:34" ht="3" customHeight="1" x14ac:dyDescent="0.2">
      <c r="A79" s="214">
        <v>8.3000000000000007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56"/>
      <c r="AA79" s="155"/>
      <c r="AB79" s="155"/>
      <c r="AC79" s="155"/>
      <c r="AD79" s="155"/>
      <c r="AE79" s="155"/>
      <c r="AF79" s="156"/>
      <c r="AG79" s="155"/>
      <c r="AH79" s="155"/>
    </row>
    <row r="80" spans="1:34" ht="3" customHeight="1" x14ac:dyDescent="0.2">
      <c r="A80" s="214">
        <v>8.1999999999999993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56"/>
      <c r="AA80" s="155"/>
      <c r="AB80" s="155"/>
      <c r="AC80" s="155"/>
      <c r="AD80" s="155"/>
      <c r="AE80" s="155"/>
      <c r="AF80" s="156"/>
      <c r="AG80" s="155"/>
      <c r="AH80" s="155"/>
    </row>
    <row r="81" spans="1:34" ht="3" customHeight="1" x14ac:dyDescent="0.2">
      <c r="A81" s="214">
        <v>8.3000000000000007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</row>
    <row r="82" spans="1:34" ht="11.1" customHeight="1" x14ac:dyDescent="0.2">
      <c r="A82" s="214"/>
    </row>
    <row r="83" spans="1:34" ht="11.1" customHeight="1" x14ac:dyDescent="0.2">
      <c r="A83" s="214"/>
    </row>
    <row r="84" spans="1:34" ht="11.1" customHeight="1" x14ac:dyDescent="0.2">
      <c r="A84" s="223"/>
    </row>
    <row r="85" spans="1:34" ht="11.1" customHeight="1" x14ac:dyDescent="0.2">
      <c r="A85" s="223"/>
    </row>
    <row r="86" spans="1:34" x14ac:dyDescent="0.2">
      <c r="A86" s="223"/>
    </row>
    <row r="87" spans="1:34" x14ac:dyDescent="0.2">
      <c r="A87" s="155"/>
    </row>
  </sheetData>
  <customSheetViews>
    <customSheetView guid="{84ED10BC-FC73-46A8-8438-FFFC606883F4}" showPageBreaks="1" printArea="1" showRuler="0">
      <selection activeCell="AI14" sqref="AI14"/>
      <pageMargins left="0.59055118110236227" right="0" top="0.39370078740157483" bottom="0.19685039370078741" header="0.15748031496062992" footer="0.19685039370078741"/>
      <pageSetup paperSize="9" scale="92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69">
    <mergeCell ref="AB25:AE25"/>
    <mergeCell ref="AB26:AE26"/>
    <mergeCell ref="AB31:AE31"/>
    <mergeCell ref="AB39:AE39"/>
    <mergeCell ref="J68:V68"/>
    <mergeCell ref="AB40:AE40"/>
    <mergeCell ref="AB49:AE49"/>
    <mergeCell ref="AB53:AE53"/>
    <mergeCell ref="AB54:AE54"/>
    <mergeCell ref="AB46:AE46"/>
    <mergeCell ref="AB52:AE52"/>
    <mergeCell ref="J61:V61"/>
    <mergeCell ref="J59:Y59"/>
    <mergeCell ref="AB59:AE59"/>
    <mergeCell ref="AB42:AE42"/>
    <mergeCell ref="AB45:AE45"/>
    <mergeCell ref="AB51:AE51"/>
    <mergeCell ref="J77:V77"/>
    <mergeCell ref="J76:V76"/>
    <mergeCell ref="J69:V69"/>
    <mergeCell ref="J70:V70"/>
    <mergeCell ref="J75:V75"/>
    <mergeCell ref="J73:Y73"/>
    <mergeCell ref="AB75:AE75"/>
    <mergeCell ref="AB76:AE76"/>
    <mergeCell ref="AB77:AE77"/>
    <mergeCell ref="AB63:AE63"/>
    <mergeCell ref="AB68:AE68"/>
    <mergeCell ref="AB69:AE69"/>
    <mergeCell ref="AB70:AE70"/>
    <mergeCell ref="AB66:AE66"/>
    <mergeCell ref="AB73:AE73"/>
    <mergeCell ref="J62:V62"/>
    <mergeCell ref="M52:V52"/>
    <mergeCell ref="M53:V53"/>
    <mergeCell ref="M54:V54"/>
    <mergeCell ref="M51:V51"/>
    <mergeCell ref="Y4:AH4"/>
    <mergeCell ref="D4:S4"/>
    <mergeCell ref="AC10:AC11"/>
    <mergeCell ref="D1:AH1"/>
    <mergeCell ref="J66:Y66"/>
    <mergeCell ref="J8:Y8"/>
    <mergeCell ref="J36:Y36"/>
    <mergeCell ref="J19:Y19"/>
    <mergeCell ref="AB19:AE19"/>
    <mergeCell ref="M46:V46"/>
    <mergeCell ref="J63:V63"/>
    <mergeCell ref="AB61:AE61"/>
    <mergeCell ref="AB62:AE62"/>
    <mergeCell ref="AB38:AE38"/>
    <mergeCell ref="P38:V38"/>
    <mergeCell ref="P39:V39"/>
    <mergeCell ref="P40:V40"/>
    <mergeCell ref="J49:Y49"/>
    <mergeCell ref="P42:V42"/>
    <mergeCell ref="M45:V45"/>
    <mergeCell ref="AB8:AE8"/>
    <mergeCell ref="AB29:AE29"/>
    <mergeCell ref="AB36:AE36"/>
    <mergeCell ref="AB32:AE32"/>
    <mergeCell ref="AB33:AE33"/>
    <mergeCell ref="J29:Y29"/>
    <mergeCell ref="AB21:AE21"/>
    <mergeCell ref="AB22:AE22"/>
    <mergeCell ref="AB23:AE23"/>
    <mergeCell ref="AB24:AE24"/>
    <mergeCell ref="AB43:AE43"/>
    <mergeCell ref="J43:Y43"/>
  </mergeCells>
  <phoneticPr fontId="10" type="noConversion"/>
  <pageMargins left="0.59055118110236227" right="0" top="0.39370078740157483" bottom="0.19685039370078741" header="0.15748031496062992" footer="0.19685039370078741"/>
  <pageSetup paperSize="9" scale="92" orientation="portrait" horizontalDpi="4294967292" verticalDpi="4294967292" r:id="rId1"/>
  <headerFooter alignWithMargins="0">
    <oddFooter>&amp;R&amp;6Januar 2003/VOC-Koordinationsstelle/cb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Form1_Lösemittelbilanz_16</vt:lpstr>
      <vt:lpstr>Form1a_Reiniger_16</vt:lpstr>
      <vt:lpstr>Form2_Massnahmen_16</vt:lpstr>
      <vt:lpstr>Form3_Anlagen_16</vt:lpstr>
      <vt:lpstr>Form1a_Reiniger_16!Druckbereich</vt:lpstr>
      <vt:lpstr>Form2_Massnahmen_16!Druckbereich</vt:lpstr>
      <vt:lpstr>Form3_Anlagen_16!Druckbereich</vt:lpstr>
    </vt:vector>
  </TitlesOfParts>
  <Company>LHA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Lösemittelbilanz 2002</dc:title>
  <dc:subject>Druckerei</dc:subject>
  <dc:creator>D. Häusler</dc:creator>
  <dc:description>VISCOM-Entwurf vom 17.12.02 korrigiert</dc:description>
  <cp:lastModifiedBy>Maruccio Gianluca</cp:lastModifiedBy>
  <cp:lastPrinted>2017-10-25T14:27:41Z</cp:lastPrinted>
  <dcterms:created xsi:type="dcterms:W3CDTF">1998-03-24T16:39:30Z</dcterms:created>
  <dcterms:modified xsi:type="dcterms:W3CDTF">2018-11-23T14:13:01Z</dcterms:modified>
</cp:coreProperties>
</file>